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1" documentId="13_ncr:1_{8C959B6C-59DF-4C9E-98D2-AC50D9F272B1}" xr6:coauthVersionLast="47" xr6:coauthVersionMax="47" xr10:uidLastSave="{DA8450DF-AB9A-4692-B5D5-1F62D32F6AD8}"/>
  <bookViews>
    <workbookView xWindow="-98" yWindow="-98" windowWidth="19396" windowHeight="10395" tabRatio="625" xr2:uid="{00000000-000D-0000-FFFF-FFFF00000000}"/>
  </bookViews>
  <sheets>
    <sheet name="Compliance" sheetId="2" r:id="rId1"/>
  </sheets>
  <definedNames>
    <definedName name="_xlnm.Print_Area" localSheetId="0">Compliance!$A$2:$T$70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2" i="2" l="1"/>
  <c r="B51" i="2"/>
  <c r="M50" i="2"/>
  <c r="O50" i="2" s="1"/>
  <c r="G50" i="2"/>
  <c r="D50" i="2"/>
  <c r="C50" i="2"/>
  <c r="B50" i="2"/>
  <c r="N50" i="2" l="1"/>
  <c r="Q50" i="2"/>
  <c r="P50" i="2" s="1"/>
  <c r="B65" i="2"/>
  <c r="C65" i="2"/>
  <c r="D65" i="2"/>
  <c r="G65" i="2"/>
  <c r="M65" i="2"/>
  <c r="O65" i="2" s="1"/>
  <c r="N65" i="2" s="1"/>
  <c r="Q65" i="2" l="1"/>
  <c r="P65" i="2" s="1"/>
  <c r="G49" i="2"/>
  <c r="G51" i="2"/>
  <c r="G52" i="2"/>
  <c r="G53" i="2"/>
  <c r="G54" i="2"/>
  <c r="G55" i="2"/>
  <c r="G56" i="2"/>
  <c r="G57" i="2"/>
  <c r="G58" i="2"/>
  <c r="G59" i="2"/>
  <c r="G60" i="2"/>
  <c r="G61" i="2"/>
  <c r="G62" i="2"/>
  <c r="G63" i="2"/>
  <c r="G64" i="2"/>
  <c r="G66" i="2"/>
  <c r="G48" i="2"/>
  <c r="M49" i="2" l="1"/>
  <c r="O49" i="2" s="1"/>
  <c r="N49" i="2" s="1"/>
  <c r="M51" i="2"/>
  <c r="O51" i="2" s="1"/>
  <c r="N51" i="2" s="1"/>
  <c r="M52" i="2"/>
  <c r="O52" i="2" s="1"/>
  <c r="N52" i="2" s="1"/>
  <c r="M53" i="2"/>
  <c r="M54" i="2"/>
  <c r="O54" i="2" s="1"/>
  <c r="N54" i="2" s="1"/>
  <c r="M55" i="2"/>
  <c r="O55" i="2" s="1"/>
  <c r="N55" i="2" s="1"/>
  <c r="M56" i="2"/>
  <c r="O56" i="2" s="1"/>
  <c r="M57" i="2"/>
  <c r="M58" i="2"/>
  <c r="O58" i="2" s="1"/>
  <c r="N58" i="2" s="1"/>
  <c r="M59" i="2"/>
  <c r="M60" i="2"/>
  <c r="O60" i="2" s="1"/>
  <c r="Q60" i="2" s="1"/>
  <c r="P60" i="2" s="1"/>
  <c r="M61" i="2"/>
  <c r="O61" i="2" s="1"/>
  <c r="Q61" i="2" s="1"/>
  <c r="P61" i="2" s="1"/>
  <c r="M62" i="2"/>
  <c r="O62" i="2" s="1"/>
  <c r="M63" i="2"/>
  <c r="O63" i="2" s="1"/>
  <c r="M64" i="2"/>
  <c r="O64" i="2" s="1"/>
  <c r="M66" i="2"/>
  <c r="M48" i="2"/>
  <c r="O48" i="2" l="1"/>
  <c r="N48" i="2" s="1"/>
  <c r="N64" i="2"/>
  <c r="Q64" i="2"/>
  <c r="P64" i="2" s="1"/>
  <c r="N56" i="2"/>
  <c r="Q56" i="2"/>
  <c r="P56" i="2" s="1"/>
  <c r="N63" i="2"/>
  <c r="Q63" i="2"/>
  <c r="P63" i="2" s="1"/>
  <c r="N62" i="2"/>
  <c r="Q62" i="2"/>
  <c r="P62" i="2" s="1"/>
  <c r="N61" i="2"/>
  <c r="Q49" i="2"/>
  <c r="P49" i="2" s="1"/>
  <c r="N60" i="2"/>
  <c r="O59" i="2"/>
  <c r="N59" i="2" s="1"/>
  <c r="O66" i="2"/>
  <c r="N66" i="2" s="1"/>
  <c r="O57" i="2"/>
  <c r="N57" i="2" s="1"/>
  <c r="Q54" i="2"/>
  <c r="P54" i="2" s="1"/>
  <c r="Q51" i="2"/>
  <c r="P51" i="2" s="1"/>
  <c r="Q58" i="2"/>
  <c r="P58" i="2" s="1"/>
  <c r="O53" i="2"/>
  <c r="N53" i="2" s="1"/>
  <c r="Q52" i="2"/>
  <c r="P52" i="2" s="1"/>
  <c r="Q55" i="2"/>
  <c r="P55" i="2" s="1"/>
  <c r="Q48" i="2" l="1"/>
  <c r="P48" i="2" s="1"/>
  <c r="Q57" i="2"/>
  <c r="P57" i="2" s="1"/>
  <c r="Q66" i="2"/>
  <c r="P66" i="2" s="1"/>
  <c r="Q59" i="2"/>
  <c r="P59" i="2" s="1"/>
  <c r="Q53" i="2"/>
  <c r="P53" i="2" s="1"/>
  <c r="D54" i="2" l="1"/>
  <c r="C54" i="2"/>
  <c r="B54" i="2"/>
  <c r="D55" i="2" l="1"/>
  <c r="C55" i="2"/>
  <c r="B55" i="2"/>
  <c r="D53" i="2"/>
  <c r="C53" i="2"/>
  <c r="B53" i="2"/>
  <c r="D56" i="2"/>
  <c r="C56" i="2"/>
  <c r="B56" i="2"/>
  <c r="B49" i="2" l="1"/>
  <c r="B48" i="2"/>
  <c r="C51" i="2" l="1"/>
  <c r="D51" i="2"/>
  <c r="C52" i="2"/>
  <c r="D52" i="2"/>
  <c r="D57" i="2" l="1"/>
  <c r="D58" i="2"/>
  <c r="D59" i="2"/>
  <c r="D60" i="2"/>
  <c r="D61" i="2"/>
  <c r="D62" i="2"/>
  <c r="D64" i="2"/>
  <c r="D66" i="2"/>
  <c r="C59" i="2" l="1"/>
  <c r="C60" i="2"/>
  <c r="C61" i="2"/>
  <c r="C62" i="2"/>
  <c r="C64" i="2"/>
  <c r="C66" i="2"/>
  <c r="C57" i="2"/>
  <c r="C58" i="2"/>
  <c r="B57" i="2" l="1"/>
  <c r="B58" i="2"/>
  <c r="B59" i="2"/>
  <c r="B60" i="2"/>
  <c r="B61" i="2"/>
  <c r="B62" i="2"/>
  <c r="B64" i="2"/>
  <c r="B66" i="2"/>
</calcChain>
</file>

<file path=xl/sharedStrings.xml><?xml version="1.0" encoding="utf-8"?>
<sst xmlns="http://schemas.openxmlformats.org/spreadsheetml/2006/main" count="128" uniqueCount="80">
  <si>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</si>
  <si>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</si>
  <si>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</si>
  <si>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</si>
  <si>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</si>
  <si>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</si>
  <si>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</si>
  <si>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</si>
  <si>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</si>
  <si>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</si>
  <si>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</si>
  <si>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</si>
  <si>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t>Example Area 1</t>
  </si>
  <si>
    <t>Example Area 2</t>
  </si>
  <si>
    <t xml:space="preserve">Example Area 1 
</t>
  </si>
  <si>
    <t xml:space="preserve">Example Area 2 
</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</si>
  <si>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</si>
  <si>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</si>
  <si>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</si>
  <si>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</si>
  <si>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EG 1</t>
  </si>
  <si>
    <t>EG 2</t>
  </si>
  <si>
    <t>Licensee / Broadcaster name</t>
  </si>
  <si>
    <t>Example Broadcasters Pty Ltd</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</si>
  <si>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</si>
  <si>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</si>
  <si>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</si>
  <si>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</si>
  <si>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</si>
  <si>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</si>
  <si>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</si>
  <si>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</si>
  <si>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</si>
  <si>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</si>
  <si>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</si>
  <si>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</si>
  <si>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</si>
  <si>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</si>
  <si>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</si>
  <si>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EG 3</t>
  </si>
  <si>
    <t>Example Area 3</t>
  </si>
  <si>
    <t>FTA/TRO-111</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</si>
  <si>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</si>
  <si>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</si>
  <si>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</si>
  <si>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</si>
  <si>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AMN</t>
  </si>
  <si>
    <t>Griffith &amp; MIA TV1</t>
  </si>
  <si>
    <t>WIN Television Griffith Pty Ltd</t>
  </si>
  <si>
    <t>SDS</t>
  </si>
  <si>
    <t>Mt Gambier/South East TV1</t>
  </si>
  <si>
    <t>WIN Television SA Pty Ltd</t>
  </si>
  <si>
    <t>RDS</t>
  </si>
  <si>
    <t>Riverland TV1</t>
  </si>
  <si>
    <t>MDN</t>
  </si>
  <si>
    <t>MDV</t>
  </si>
  <si>
    <t>Mildura/Sunraysia TV1</t>
  </si>
  <si>
    <t>Mildura Digital Television Pty Ltd</t>
  </si>
  <si>
    <t>MGS</t>
  </si>
  <si>
    <t>LRS</t>
  </si>
  <si>
    <t>South West &amp; Great Southern TV1</t>
  </si>
  <si>
    <t>West Digital Television No. 1 Pty Ltd</t>
  </si>
  <si>
    <t>SDW</t>
  </si>
  <si>
    <t>GDW</t>
  </si>
  <si>
    <t>Geraldton TV1</t>
  </si>
  <si>
    <t>West Digital Television No. 2 Pty Ltd</t>
  </si>
  <si>
    <t>West Digital Television No. 3 Pty Ltd</t>
  </si>
  <si>
    <t>West Digital Television No. 4 Pty Ltd</t>
  </si>
  <si>
    <t>Kalgoorlie TV1</t>
  </si>
  <si>
    <t>VDW</t>
  </si>
  <si>
    <t>WDW</t>
  </si>
  <si>
    <t>Western Zone TV1</t>
  </si>
  <si>
    <t>SVW</t>
  </si>
  <si>
    <t>Western Australia TV3</t>
  </si>
  <si>
    <t>WA Remote (Viewer Access Satellite Television - WA Satco)</t>
  </si>
  <si>
    <t>Northern NSW TV1</t>
  </si>
  <si>
    <t xml:space="preserve">NRN </t>
  </si>
  <si>
    <t>Network Investments Pty Ltd</t>
  </si>
  <si>
    <t>NRN</t>
  </si>
  <si>
    <t>All WIN (Ten) services take the majority of source programming from the same state's Ten Networks metropolitan service (Ten Network Sydney service (feeding MDN &amp; NRN), Melbourne service (feeding MDV), Adelaide service (feeding MGS &amp; LRS) or Perth service (feeding SDW, GDW, VDW, WDW &amp; SVW).                                                  
During the period 1 July 2022 to 30 June 2023, Network 10 licensee services did not meet the captioning target for all services primarily because of instances that were:
(a) Attributable to significant difficulties of a technical or engineering nature; and
(b) Not reasonably foreseeable.
These instances included:
•	Internet outages
•	Technical failures suffered the by caption service provider: 
o	Captioners experienced brief hardware and software issues related to computers and captioning software
o	Brief connectivity issues for remote captioners due to local ISP outages.
o	These faults were brief with troubleshooting occurring to fix the issues, as well as standby procedures to source alternative captioners.  Subsequent investigation by the CSP determined these were isolated cases and appropriate measures were taken eg replacing hardware, testing to see if faults recur.
There were also instances attributable to human error.  These errors have been addressed through staff training and amending procedure documentation to ensure additional steps are conducted in certain circumstances.
Network 10 and its caption service provider have robust monitoring, testing, investigation and review processes to ensure captions are transmitted and any faults are quickly identified and addressed.
Network 10 monitors the on air presentations including captions at each station in our broadcast control centres, and TVs in the building.  Staff liaise with the caption service provider to confirm start times for News bulletins and updates and to ensure they are ready to telecast.  For any live program that is not News and requires an Outside Broadcast, Presentation conduct an end to end captioning check before telecast to confirm path is working.  For non-live programming, if there is a loss of captions due to file failure, staff liaise with the caption service provider to provide Live captioning as soon as possible.
We also record and investigate any presentation faults including captioning, including viewer caption complaints and issues raised by our affiliate networks.  Network 10 holds regular meetings with our caption service provider to discuss issues and performance including the quality of the service and caption faults.    
Our caption service provider also conducts a comprehensive monitoring and review process, particularly for Live captioning.  This includes regular reviews of output text files for accuracy based on comprehensibility, taking into account the average word count expected.  Full reviews made against the broadcast are also undertaken on a regular basis by production managers.  Further, all caption service provider personnel constantly monitor captioning output via televisions throughout the Media Centre and are encouraged to do so at home when possible.  Where an operator is identified as consistently falling below the required standards they are taken off air and put through an intensive program of retraining. CSP software failures are analysed and fixed and staff training provided. 
ACMA investigation findings are discussed with relevant staff and CSP staff to ensure all are aware of regulatory obligations and quality standards. The CSP has also been engaging with the ACMA in relation to the quality of captions.
All WIN (Seven) services take 100% of source programming from either the Seven Network's ATN Sydney service (feeding AMN) or SAS Adelaide service (feeding SDS &amp; RDS).   ……
There was a combined total across the Seven Network licence areas of 227 minutes lost due to unforeseen technical difficulties.
Live and Near Live Captioning operations were mostly affected with 224.3 minutes lost predominantly attributed to unforeseen rise in network data connection outages resulting in a loss of captioner connections. On each occasion immediate corrective and recovery action was taken and in addition infrastructure has been added to reduce recovery time and impact when these issue arise. 
There were also lost captioning minutes related mainly to Live and Near Live captioning and were due to;
- unscheduled breaking news,
- unexpected source changes caused by live sport arrangements, and;
- human error.  
Specific counselling has been taken regarding the human error incidents across the Seven Network and playout partner.
The Seven Network will continue to ensure that operators undergo refresher courses on correct procedure.
There is currently an enforceable undertaking where all licensee systems and procedures were audited and corrective action taken as well as an ongoing quality audit of targeted live programming. 
This includes enhanced communication channels to ensure source changes are communicated accurately and in a timely manner.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</si>
</sst>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quot;(&quot;\ 0.00\ &quot;hrs)&quot;"/>
    <numFmt numFmtId="166" formatCode="[h]\ &quot;hrs &quot;mm\ &quot;mins&quot;"/>
    <numFmt numFmtId="167" formatCode="&quot;(&quot;\ 0.00\ &quot;hrs )&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6" tint="0.59999389629810485"/>
        <bgColor indexed="64"/>
      </patternFill>
    </fill>
  </fills>
  <borders count="34">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9" fontId="5" fillId="0" borderId="0" applyFont="0" applyFill="0" applyBorder="0" applyAlignment="0" applyProtection="0"/>
  </cellStyleXfs>
  <cellXfs count="177">
    <xf numFmtId="0" fontId="0" fillId="0" borderId="0" xfId="0"/>
    <xf numFmtId="0" fontId="2" fillId="0" borderId="0" xfId="0" applyFont="1"/>
    <xf numFmtId="0" fontId="2" fillId="0" borderId="0" xfId="0" applyFont="1" applyAlignment="1">
      <alignment vertical="center"/>
    </xf>
    <xf numFmtId="0" fontId="0" fillId="0" borderId="0" xfId="0" applyAlignment="1">
      <alignment vertical="center"/>
    </xf>
    <xf numFmtId="0" fontId="0" fillId="0" borderId="0" xfId="0" applyAlignment="1">
      <alignment wrapText="1"/>
    </xf>
    <xf numFmtId="0" fontId="0" fillId="0" borderId="0" xfId="0" applyAlignment="1">
      <alignment horizontal="center" wrapText="1"/>
    </xf>
    <xf numFmtId="0" fontId="1" fillId="3" borderId="0" xfId="0" applyFont="1" applyFill="1" applyAlignment="1">
      <alignment horizontal="right"/>
    </xf>
    <xf numFmtId="0" fontId="6" fillId="0" borderId="0" xfId="0" applyFont="1"/>
    <xf numFmtId="0" fontId="6" fillId="3" borderId="0" xfId="0" applyFont="1" applyFill="1" applyAlignment="1">
      <alignment horizontal="right"/>
    </xf>
    <xf numFmtId="0" fontId="8" fillId="0" borderId="0" xfId="0" applyFont="1" applyAlignment="1" applyProtection="1">
      <alignment horizontal="left" vertical="center" wrapText="1"/>
      <protection locked="0"/>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wrapText="1"/>
    </xf>
    <xf numFmtId="0" fontId="1" fillId="0" borderId="0" xfId="0" applyFont="1"/>
    <xf numFmtId="0" fontId="1" fillId="0" borderId="0" xfId="0" applyFont="1" applyAlignment="1">
      <alignment horizontal="center" wrapText="1"/>
    </xf>
    <xf numFmtId="0" fontId="4" fillId="0" borderId="0" xfId="0" applyFont="1"/>
    <xf numFmtId="0" fontId="0" fillId="3" borderId="0" xfId="0" applyFill="1" applyAlignment="1">
      <alignment horizontal="center" vertical="top"/>
    </xf>
    <xf numFmtId="0" fontId="1" fillId="0" borderId="0" xfId="0" applyFont="1" applyAlignment="1">
      <alignment wrapText="1"/>
    </xf>
    <xf numFmtId="0" fontId="7" fillId="0" borderId="0" xfId="0" applyFont="1" applyAlignment="1">
      <alignment wrapText="1"/>
    </xf>
    <xf numFmtId="0" fontId="2" fillId="0" borderId="0" xfId="0" applyFont="1" applyAlignment="1">
      <alignment horizontal="center"/>
    </xf>
    <xf numFmtId="0" fontId="6" fillId="0" borderId="0" xfId="0" applyFont="1" applyAlignment="1">
      <alignment horizontal="center" vertical="center" wrapText="1"/>
    </xf>
    <xf numFmtId="0" fontId="12" fillId="0" borderId="0" xfId="0" applyFont="1" applyAlignment="1">
      <alignment horizontal="left" wrapText="1"/>
    </xf>
    <xf numFmtId="0" fontId="13" fillId="0" borderId="0" xfId="0" applyFont="1" applyAlignment="1">
      <alignment horizontal="left" wrapText="1"/>
    </xf>
    <xf numFmtId="0" fontId="3" fillId="0" borderId="0" xfId="0" applyFont="1" applyAlignment="1">
      <alignment horizontal="center" vertical="top"/>
    </xf>
    <xf numFmtId="0" fontId="9" fillId="5" borderId="3" xfId="0" applyFont="1" applyFill="1" applyBorder="1" applyAlignment="1">
      <alignment wrapText="1"/>
    </xf>
    <xf numFmtId="0" fontId="7" fillId="3" borderId="0" xfId="0" applyFont="1" applyFill="1" applyAlignment="1">
      <alignment vertical="center" wrapText="1"/>
    </xf>
    <xf numFmtId="0" fontId="2" fillId="3" borderId="0" xfId="0" applyFont="1" applyFill="1" applyAlignment="1">
      <alignment horizontal="left" vertical="center" wrapText="1"/>
    </xf>
    <xf numFmtId="0" fontId="2" fillId="3" borderId="0" xfId="0" applyFont="1" applyFill="1" applyAlignment="1">
      <alignment vertical="top" wrapText="1"/>
    </xf>
    <xf numFmtId="0" fontId="1" fillId="3" borderId="0" xfId="0" applyFont="1" applyFill="1" applyAlignment="1">
      <alignment vertical="center" wrapText="1"/>
    </xf>
    <xf numFmtId="0" fontId="0" fillId="3" borderId="0" xfId="0" applyFill="1" applyAlignment="1">
      <alignment vertical="center"/>
    </xf>
    <xf numFmtId="0" fontId="8" fillId="7" borderId="1" xfId="0" applyFont="1" applyFill="1" applyBorder="1" applyAlignment="1">
      <alignment vertical="top" wrapText="1"/>
    </xf>
    <xf numFmtId="0" fontId="8" fillId="7" borderId="3" xfId="0" applyFont="1" applyFill="1" applyBorder="1" applyAlignment="1">
      <alignment horizontal="left" vertical="top" wrapText="1"/>
    </xf>
    <xf numFmtId="0" fontId="8" fillId="7" borderId="3" xfId="0" applyFont="1" applyFill="1" applyBorder="1" applyAlignment="1">
      <alignment vertical="top" wrapText="1"/>
    </xf>
    <xf numFmtId="0" fontId="0" fillId="0" borderId="0" xfId="0" applyAlignment="1">
      <alignment horizontal="center" vertical="top" wrapText="1"/>
    </xf>
    <xf numFmtId="0" fontId="0" fillId="0" borderId="0" xfId="0" applyAlignment="1">
      <alignment vertical="top"/>
    </xf>
    <xf numFmtId="0" fontId="8" fillId="6" borderId="1" xfId="0" applyFont="1" applyFill="1" applyBorder="1" applyAlignment="1" applyProtection="1">
      <alignment horizontal="left" vertical="top" wrapText="1"/>
      <protection locked="0"/>
    </xf>
    <xf numFmtId="0" fontId="8" fillId="6" borderId="3"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8" fillId="6" borderId="4" xfId="0" applyFont="1" applyFill="1" applyBorder="1" applyAlignment="1" applyProtection="1">
      <alignment horizontal="left" vertical="top" wrapText="1"/>
      <protection locked="0"/>
    </xf>
    <xf numFmtId="0" fontId="0" fillId="0" borderId="0" xfId="0" applyAlignment="1">
      <alignment horizontal="center" vertical="center"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3" xfId="0" applyFont="1" applyFill="1" applyBorder="1" applyAlignment="1" applyProtection="1">
      <alignment horizontal="center" vertical="center" wrapText="1"/>
      <protection locked="0"/>
    </xf>
    <xf numFmtId="0" fontId="10" fillId="6" borderId="5"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0" borderId="3" xfId="0" applyFont="1" applyBorder="1" applyAlignment="1" applyProtection="1">
      <alignment horizontal="left" vertical="center" wrapText="1"/>
      <protection locked="0"/>
    </xf>
    <xf numFmtId="0" fontId="0" fillId="3" borderId="0" xfId="0" applyFill="1"/>
    <xf numFmtId="0" fontId="0" fillId="3" borderId="0" xfId="0" applyFill="1" applyAlignment="1">
      <alignment horizontal="left" wrapText="1"/>
    </xf>
    <xf numFmtId="0" fontId="0" fillId="3" borderId="0" xfId="0" applyFill="1" applyAlignment="1">
      <alignment wrapText="1"/>
    </xf>
    <xf numFmtId="9" fontId="8" fillId="0" borderId="5" xfId="0" applyNumberFormat="1" applyFont="1" applyBorder="1" applyAlignment="1" applyProtection="1">
      <alignment horizontal="right" vertical="top" wrapText="1"/>
      <protection locked="0"/>
    </xf>
    <xf numFmtId="9" fontId="8" fillId="0" borderId="6" xfId="0" applyNumberFormat="1" applyFont="1" applyBorder="1" applyAlignment="1" applyProtection="1">
      <alignment horizontal="right" vertical="top" wrapText="1"/>
      <protection locked="0"/>
    </xf>
    <xf numFmtId="166" fontId="8" fillId="7" borderId="28" xfId="0" applyNumberFormat="1" applyFont="1" applyFill="1" applyBorder="1" applyAlignment="1">
      <alignment horizontal="right" vertical="top" wrapText="1"/>
    </xf>
    <xf numFmtId="167" fontId="0" fillId="7" borderId="27" xfId="0" applyNumberFormat="1" applyFill="1" applyBorder="1" applyAlignment="1">
      <alignment horizontal="right" vertical="top"/>
    </xf>
    <xf numFmtId="10" fontId="8" fillId="7" borderId="5" xfId="1" applyNumberFormat="1" applyFont="1" applyFill="1" applyBorder="1" applyAlignment="1" applyProtection="1">
      <alignment horizontal="right" vertical="top" wrapText="1"/>
    </xf>
    <xf numFmtId="166" fontId="8" fillId="6" borderId="28" xfId="0" applyNumberFormat="1" applyFont="1" applyFill="1" applyBorder="1" applyAlignment="1">
      <alignment horizontal="right" vertical="top" wrapText="1"/>
    </xf>
    <xf numFmtId="166" fontId="8" fillId="6" borderId="30" xfId="0" applyNumberFormat="1" applyFont="1" applyFill="1" applyBorder="1" applyAlignment="1">
      <alignment horizontal="right" vertical="top" wrapText="1"/>
    </xf>
    <xf numFmtId="1" fontId="8" fillId="7" borderId="32" xfId="0" applyNumberFormat="1" applyFont="1" applyFill="1" applyBorder="1" applyAlignment="1">
      <alignment horizontal="right" vertical="top" wrapText="1"/>
    </xf>
    <xf numFmtId="1" fontId="8" fillId="3" borderId="32" xfId="0" applyNumberFormat="1" applyFont="1" applyFill="1" applyBorder="1" applyAlignment="1" applyProtection="1">
      <alignment horizontal="right" vertical="top" wrapText="1"/>
      <protection locked="0"/>
    </xf>
    <xf numFmtId="1" fontId="8" fillId="3" borderId="33" xfId="0" applyNumberFormat="1" applyFont="1" applyFill="1" applyBorder="1" applyAlignment="1" applyProtection="1">
      <alignment horizontal="right" vertical="top" wrapText="1"/>
      <protection locked="0"/>
    </xf>
    <xf numFmtId="166" fontId="8" fillId="7" borderId="32" xfId="0" applyNumberFormat="1" applyFont="1" applyFill="1" applyBorder="1" applyAlignment="1">
      <alignment horizontal="right" vertical="top" wrapText="1"/>
    </xf>
    <xf numFmtId="2" fontId="8" fillId="7" borderId="3" xfId="0" applyNumberFormat="1" applyFont="1" applyFill="1" applyBorder="1" applyAlignment="1">
      <alignment horizontal="right" vertical="top" wrapText="1"/>
    </xf>
    <xf numFmtId="165" fontId="0" fillId="7" borderId="27" xfId="0" applyNumberFormat="1" applyFill="1" applyBorder="1" applyAlignment="1">
      <alignment horizontal="right" vertical="top"/>
    </xf>
    <xf numFmtId="0" fontId="8" fillId="3" borderId="0" xfId="0" applyFont="1" applyFill="1" applyAlignment="1">
      <alignment horizontal="right" vertical="top" wrapText="1"/>
    </xf>
    <xf numFmtId="10" fontId="8" fillId="7" borderId="1" xfId="1" applyNumberFormat="1" applyFont="1" applyFill="1" applyBorder="1" applyAlignment="1" applyProtection="1">
      <alignment horizontal="right" vertical="top" wrapText="1"/>
    </xf>
    <xf numFmtId="2" fontId="8" fillId="0" borderId="3" xfId="0" applyNumberFormat="1" applyFont="1" applyBorder="1" applyAlignment="1" applyProtection="1">
      <alignment horizontal="right" vertical="top" wrapText="1"/>
      <protection locked="0"/>
    </xf>
    <xf numFmtId="10" fontId="8" fillId="6" borderId="5"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2" fontId="8" fillId="0" borderId="4" xfId="0" applyNumberFormat="1" applyFont="1" applyBorder="1" applyAlignment="1" applyProtection="1">
      <alignment horizontal="right" vertical="top" wrapText="1"/>
      <protection locked="0"/>
    </xf>
    <xf numFmtId="0" fontId="8" fillId="3" borderId="2" xfId="0" applyFont="1" applyFill="1" applyBorder="1" applyAlignment="1" applyProtection="1">
      <alignment horizontal="right" vertical="top" wrapText="1"/>
      <protection locked="0"/>
    </xf>
    <xf numFmtId="1" fontId="8" fillId="0" borderId="3" xfId="0" applyNumberFormat="1" applyFont="1" applyBorder="1" applyAlignment="1" applyProtection="1">
      <alignment horizontal="left" vertical="top" wrapText="1"/>
      <protection locked="0"/>
    </xf>
    <xf numFmtId="10" fontId="8" fillId="6" borderId="6" xfId="1" applyNumberFormat="1" applyFont="1" applyFill="1" applyBorder="1" applyAlignment="1" applyProtection="1">
      <alignment horizontal="right" vertical="top" wrapText="1"/>
    </xf>
    <xf numFmtId="0" fontId="6" fillId="0" borderId="0" xfId="0" applyFont="1" applyAlignment="1">
      <alignment horizontal="left" wrapText="1"/>
    </xf>
    <xf numFmtId="0" fontId="18" fillId="0" borderId="0" xfId="0" applyFont="1" applyAlignment="1">
      <alignment horizontal="center" vertical="center" wrapText="1"/>
    </xf>
    <xf numFmtId="0" fontId="10" fillId="0" borderId="0" xfId="0" applyFont="1" applyAlignment="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Alignment="1">
      <alignment horizontal="right" vertical="top" wrapText="1"/>
    </xf>
    <xf numFmtId="164" fontId="8" fillId="0" borderId="0" xfId="1" applyNumberFormat="1" applyFont="1" applyFill="1" applyBorder="1" applyAlignment="1" applyProtection="1">
      <alignment horizontal="right" vertical="top" wrapText="1"/>
    </xf>
    <xf numFmtId="0" fontId="8" fillId="3" borderId="0" xfId="0" applyFont="1" applyFill="1" applyAlignment="1">
      <alignment horizontal="center" vertical="center" wrapText="1"/>
    </xf>
    <xf numFmtId="2" fontId="8" fillId="3" borderId="0" xfId="0" applyNumberFormat="1" applyFont="1" applyFill="1" applyAlignment="1">
      <alignment horizontal="right" vertical="top" wrapText="1"/>
    </xf>
    <xf numFmtId="1" fontId="8" fillId="7" borderId="28" xfId="0" applyNumberFormat="1" applyFont="1" applyFill="1" applyBorder="1" applyAlignment="1" applyProtection="1">
      <alignment horizontal="right" vertical="top" wrapText="1"/>
      <protection locked="0"/>
    </xf>
    <xf numFmtId="1" fontId="8" fillId="3" borderId="28" xfId="0" applyNumberFormat="1" applyFont="1" applyFill="1" applyBorder="1" applyAlignment="1" applyProtection="1">
      <alignment horizontal="right" vertical="top" wrapText="1"/>
      <protection locked="0"/>
    </xf>
    <xf numFmtId="1" fontId="8" fillId="3" borderId="30" xfId="0" applyNumberFormat="1" applyFont="1" applyFill="1" applyBorder="1" applyAlignment="1" applyProtection="1">
      <alignment horizontal="right" vertical="top" wrapText="1"/>
      <protection locked="0"/>
    </xf>
    <xf numFmtId="49" fontId="8" fillId="7" borderId="28" xfId="0" applyNumberFormat="1" applyFont="1" applyFill="1" applyBorder="1" applyAlignment="1">
      <alignment horizontal="right" vertical="top" wrapText="1"/>
    </xf>
    <xf numFmtId="165" fontId="0" fillId="7" borderId="28" xfId="0" applyNumberFormat="1" applyFill="1" applyBorder="1" applyAlignment="1">
      <alignment horizontal="right" vertical="top"/>
    </xf>
    <xf numFmtId="49" fontId="8" fillId="6" borderId="28" xfId="0" applyNumberFormat="1" applyFont="1" applyFill="1" applyBorder="1" applyAlignment="1">
      <alignment horizontal="right" vertical="top" wrapText="1"/>
    </xf>
    <xf numFmtId="49" fontId="8" fillId="6" borderId="30" xfId="0" applyNumberFormat="1" applyFont="1" applyFill="1" applyBorder="1" applyAlignment="1">
      <alignment horizontal="right" vertical="top" wrapText="1"/>
    </xf>
    <xf numFmtId="165" fontId="0" fillId="6" borderId="28" xfId="0" applyNumberFormat="1" applyFill="1" applyBorder="1" applyAlignment="1">
      <alignment horizontal="right" vertical="top"/>
    </xf>
    <xf numFmtId="165" fontId="0" fillId="6" borderId="30" xfId="0" applyNumberFormat="1" applyFill="1" applyBorder="1" applyAlignment="1">
      <alignment horizontal="right" vertical="top"/>
    </xf>
    <xf numFmtId="166" fontId="8" fillId="6" borderId="32" xfId="0" applyNumberFormat="1" applyFont="1" applyFill="1" applyBorder="1" applyAlignment="1">
      <alignment horizontal="right" vertical="top" wrapText="1"/>
    </xf>
    <xf numFmtId="165" fontId="0" fillId="6" borderId="27" xfId="0" applyNumberFormat="1" applyFill="1" applyBorder="1" applyAlignment="1">
      <alignment horizontal="right" vertical="top"/>
    </xf>
    <xf numFmtId="166" fontId="8" fillId="6" borderId="33" xfId="0" applyNumberFormat="1" applyFont="1" applyFill="1" applyBorder="1" applyAlignment="1">
      <alignment horizontal="right" vertical="top" wrapText="1"/>
    </xf>
    <xf numFmtId="165" fontId="0" fillId="6" borderId="31" xfId="0" applyNumberFormat="1" applyFill="1" applyBorder="1" applyAlignment="1">
      <alignment horizontal="right" vertical="top"/>
    </xf>
    <xf numFmtId="0" fontId="23" fillId="0" borderId="0" xfId="0" applyFont="1"/>
    <xf numFmtId="0" fontId="8" fillId="7" borderId="26" xfId="0" applyFont="1" applyFill="1" applyBorder="1" applyAlignment="1">
      <alignment horizontal="left" vertical="top" wrapText="1"/>
    </xf>
    <xf numFmtId="0" fontId="8" fillId="7" borderId="25" xfId="0" applyFont="1" applyFill="1" applyBorder="1" applyAlignment="1">
      <alignment horizontal="left" vertical="top"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8" fillId="3" borderId="0" xfId="0" applyFont="1" applyFill="1" applyAlignment="1">
      <alignment horizontal="left" vertical="center" wrapText="1"/>
    </xf>
    <xf numFmtId="0" fontId="8" fillId="0" borderId="0" xfId="0" applyFont="1" applyAlignment="1">
      <alignment horizontal="left" wrapText="1"/>
    </xf>
    <xf numFmtId="2" fontId="8" fillId="0" borderId="0" xfId="0" applyNumberFormat="1" applyFont="1" applyAlignment="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Alignment="1">
      <alignment horizontal="left" wrapText="1"/>
    </xf>
    <xf numFmtId="9" fontId="8" fillId="0" borderId="0" xfId="0" applyNumberFormat="1" applyFont="1" applyAlignment="1">
      <alignment horizontal="left" wrapText="1"/>
    </xf>
    <xf numFmtId="0" fontId="9" fillId="2" borderId="3" xfId="0" applyFont="1" applyFill="1" applyBorder="1" applyAlignment="1">
      <alignment horizontal="left" vertical="top" wrapText="1"/>
    </xf>
    <xf numFmtId="0" fontId="20" fillId="4" borderId="3" xfId="0" applyFont="1" applyFill="1" applyBorder="1" applyAlignment="1">
      <alignment horizontal="left" vertical="center" wrapText="1"/>
    </xf>
    <xf numFmtId="0" fontId="6" fillId="0" borderId="0" xfId="0" applyFont="1" applyAlignment="1">
      <alignment horizontal="left" wrapText="1"/>
    </xf>
    <xf numFmtId="0" fontId="0" fillId="0" borderId="0" xfId="0" applyAlignment="1">
      <alignment horizontal="left" vertical="top" wrapText="1"/>
    </xf>
    <xf numFmtId="0" fontId="23"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vertical="top"/>
    </xf>
    <xf numFmtId="0" fontId="18" fillId="0" borderId="0" xfId="0" applyFont="1" applyAlignment="1">
      <alignment horizontal="center" vertical="center" wrapText="1"/>
    </xf>
    <xf numFmtId="0" fontId="8" fillId="3" borderId="26" xfId="0" applyFont="1" applyFill="1" applyBorder="1" applyAlignment="1" applyProtection="1">
      <alignment horizontal="left" wrapText="1"/>
      <protection locked="0"/>
    </xf>
    <xf numFmtId="0" fontId="8" fillId="3" borderId="28" xfId="0" applyFont="1" applyFill="1" applyBorder="1" applyAlignment="1" applyProtection="1">
      <alignment horizontal="left" wrapText="1"/>
      <protection locked="0"/>
    </xf>
    <xf numFmtId="0" fontId="8" fillId="3" borderId="26" xfId="0" applyFont="1" applyFill="1" applyBorder="1" applyAlignment="1" applyProtection="1">
      <alignment horizontal="left" vertical="top"/>
      <protection locked="0"/>
    </xf>
    <xf numFmtId="0" fontId="8" fillId="3" borderId="28"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0" borderId="26" xfId="0" applyFont="1" applyBorder="1" applyAlignment="1" applyProtection="1">
      <alignment horizontal="left" vertical="center" wrapText="1"/>
      <protection locked="0"/>
    </xf>
    <xf numFmtId="0" fontId="8" fillId="0" borderId="25" xfId="0" applyFont="1" applyBorder="1" applyAlignment="1" applyProtection="1">
      <alignment horizontal="left" vertical="center" wrapText="1"/>
      <protection locked="0"/>
    </xf>
    <xf numFmtId="0" fontId="1" fillId="2" borderId="26" xfId="0" applyFont="1" applyFill="1" applyBorder="1" applyAlignment="1">
      <alignment horizontal="left" wrapText="1"/>
    </xf>
    <xf numFmtId="0" fontId="1" fillId="2" borderId="28" xfId="0" applyFont="1" applyFill="1" applyBorder="1" applyAlignment="1">
      <alignment horizontal="left" wrapText="1"/>
    </xf>
    <xf numFmtId="0" fontId="1" fillId="2" borderId="25" xfId="0" applyFont="1" applyFill="1" applyBorder="1" applyAlignment="1">
      <alignment horizontal="left" wrapText="1"/>
    </xf>
    <xf numFmtId="0" fontId="15" fillId="7" borderId="3" xfId="0" applyFont="1" applyFill="1" applyBorder="1" applyAlignment="1">
      <alignment horizontal="left"/>
    </xf>
    <xf numFmtId="0" fontId="15" fillId="7" borderId="3" xfId="0" applyFont="1" applyFill="1" applyBorder="1" applyAlignment="1">
      <alignment horizontal="left" vertical="top"/>
    </xf>
    <xf numFmtId="0" fontId="9" fillId="2" borderId="26" xfId="0" applyFont="1" applyFill="1" applyBorder="1" applyAlignment="1">
      <alignment vertical="top" wrapText="1"/>
    </xf>
    <xf numFmtId="0" fontId="9" fillId="2" borderId="28" xfId="0" applyFont="1" applyFill="1" applyBorder="1" applyAlignment="1">
      <alignment vertical="top" wrapText="1"/>
    </xf>
    <xf numFmtId="0" fontId="8" fillId="7" borderId="26" xfId="0" applyFont="1" applyFill="1" applyBorder="1" applyAlignment="1">
      <alignment horizontal="left" wrapText="1"/>
    </xf>
    <xf numFmtId="0" fontId="8" fillId="7" borderId="28" xfId="0" applyFont="1" applyFill="1" applyBorder="1" applyAlignment="1">
      <alignment horizontal="left" wrapText="1"/>
    </xf>
    <xf numFmtId="0" fontId="1" fillId="2" borderId="7" xfId="0" applyFont="1" applyFill="1" applyBorder="1" applyAlignment="1">
      <alignment horizontal="center" vertical="top" wrapText="1"/>
    </xf>
    <xf numFmtId="0" fontId="1" fillId="2" borderId="8" xfId="0" applyFont="1" applyFill="1" applyBorder="1" applyAlignment="1">
      <alignment horizontal="center" vertical="top" wrapText="1"/>
    </xf>
    <xf numFmtId="0" fontId="1" fillId="2" borderId="9" xfId="0" applyFont="1" applyFill="1" applyBorder="1" applyAlignment="1">
      <alignment horizontal="center" vertical="top" wrapText="1"/>
    </xf>
    <xf numFmtId="0" fontId="6" fillId="3" borderId="12" xfId="0" applyFont="1" applyFill="1" applyBorder="1" applyAlignment="1" applyProtection="1">
      <alignment horizontal="left" vertical="top" wrapText="1"/>
      <protection locked="0"/>
    </xf>
    <xf numFmtId="0" fontId="6" fillId="3" borderId="13" xfId="0" applyFont="1" applyFill="1" applyBorder="1" applyAlignment="1" applyProtection="1">
      <alignment horizontal="left" vertical="top" wrapText="1"/>
      <protection locked="0"/>
    </xf>
    <xf numFmtId="0" fontId="6" fillId="3" borderId="14" xfId="0" applyFont="1" applyFill="1" applyBorder="1" applyAlignment="1" applyProtection="1">
      <alignment horizontal="left" vertical="top" wrapText="1"/>
      <protection locked="0"/>
    </xf>
    <xf numFmtId="0" fontId="1" fillId="2" borderId="22" xfId="0" applyFont="1" applyFill="1" applyBorder="1" applyAlignment="1">
      <alignment horizontal="center" wrapText="1"/>
    </xf>
    <xf numFmtId="0" fontId="1" fillId="2" borderId="23" xfId="0" applyFont="1" applyFill="1" applyBorder="1" applyAlignment="1">
      <alignment horizontal="center" wrapText="1"/>
    </xf>
    <xf numFmtId="0" fontId="1" fillId="2" borderId="24" xfId="0" applyFont="1" applyFill="1" applyBorder="1" applyAlignment="1">
      <alignment horizont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2" fillId="3" borderId="7" xfId="0" applyFont="1" applyFill="1" applyBorder="1" applyAlignment="1">
      <alignment horizontal="center" vertical="top" wrapText="1"/>
    </xf>
    <xf numFmtId="0" fontId="2" fillId="3" borderId="8" xfId="0" applyFont="1" applyFill="1" applyBorder="1" applyAlignment="1">
      <alignment horizontal="center" vertical="top" wrapText="1"/>
    </xf>
    <xf numFmtId="0" fontId="2" fillId="3" borderId="9" xfId="0" applyFont="1" applyFill="1" applyBorder="1" applyAlignment="1">
      <alignment horizontal="center" vertical="top"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9" borderId="18"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29"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23" xfId="0" applyFont="1" applyFill="1" applyBorder="1" applyAlignment="1">
      <alignment horizontal="center" vertical="center" wrapText="1"/>
    </xf>
    <xf numFmtId="0" fontId="15" fillId="8" borderId="24" xfId="0" applyFont="1" applyFill="1" applyBorder="1" applyAlignment="1">
      <alignment horizontal="center" vertical="center" wrapText="1"/>
    </xf>
    <xf numFmtId="0" fontId="15" fillId="8" borderId="12" xfId="0" applyFont="1" applyFill="1" applyBorder="1" applyAlignment="1">
      <alignment horizontal="center" vertical="center" wrapText="1"/>
    </xf>
    <xf numFmtId="0" fontId="15" fillId="8" borderId="13"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1" fontId="8" fillId="0" borderId="3" xfId="0" applyNumberFormat="1" applyFont="1" applyBorder="1" applyAlignment="1" applyProtection="1">
      <alignment horizontal="left" vertical="top" wrapText="1"/>
      <protection locked="0"/>
    </xf>
    <xf numFmtId="0" fontId="8" fillId="7" borderId="3" xfId="0" applyFont="1" applyFill="1" applyBorder="1" applyAlignment="1">
      <alignment horizontal="left" vertical="top" wrapText="1"/>
    </xf>
    <xf numFmtId="0" fontId="9" fillId="5" borderId="3" xfId="0" applyFont="1" applyFill="1" applyBorder="1" applyAlignment="1">
      <alignment horizontal="left" wrapText="1"/>
    </xf>
    <xf numFmtId="0" fontId="9" fillId="2" borderId="3" xfId="0" applyFont="1" applyFill="1" applyBorder="1" applyAlignment="1">
      <alignment horizontal="left" vertical="top" wrapText="1"/>
    </xf>
    <xf numFmtId="0" fontId="3" fillId="2" borderId="3" xfId="0" applyFont="1" applyFill="1" applyBorder="1" applyAlignment="1">
      <alignment horizontal="left" vertical="top" wrapText="1"/>
    </xf>
    <xf numFmtId="0" fontId="9" fillId="5" borderId="3" xfId="0" applyFont="1" applyFill="1" applyBorder="1" applyAlignment="1">
      <alignment horizontal="left" vertical="center" wrapText="1"/>
    </xf>
    <xf numFmtId="0" fontId="8" fillId="0" borderId="3" xfId="0" applyFont="1" applyBorder="1" applyAlignment="1" applyProtection="1">
      <alignment horizontal="left" vertical="center" wrapText="1"/>
      <protection locked="0"/>
    </xf>
    <xf numFmtId="0" fontId="9" fillId="2" borderId="3" xfId="0" applyFont="1" applyFill="1" applyBorder="1" applyAlignment="1">
      <alignment vertical="top"/>
    </xf>
    <xf numFmtId="0" fontId="1" fillId="3" borderId="26" xfId="0" applyFont="1" applyFill="1" applyBorder="1" applyAlignment="1" applyProtection="1">
      <alignment horizontal="left" wrapText="1"/>
      <protection locked="0"/>
    </xf>
    <xf numFmtId="0" fontId="1" fillId="3" borderId="28"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70"/>
  <sheetViews>
    <sheetView showGridLines="0" tabSelected="1" showWhiteSpace="0" topLeftCell="A2" zoomScale="89" zoomScaleNormal="89" zoomScaleSheetLayoutView="100" workbookViewId="0">
      <selection activeCell="F51" sqref="F51"/>
    </sheetView>
  </sheetViews>
  <sheetFormatPr defaultColWidth="8.86328125" defaultRowHeight="14.25" x14ac:dyDescent="0.45"/>
  <cols>
    <col min="1" max="1" width="3.265625" customWidth="1"/>
    <col min="2" max="2" width="8.59765625" customWidth="1"/>
    <col min="3" max="3" width="9.86328125" customWidth="1"/>
    <col min="4" max="4" width="16.86328125" customWidth="1"/>
    <col min="5" max="5" width="10.1328125" customWidth="1"/>
    <col min="6" max="6" width="10.86328125" customWidth="1"/>
    <col min="7" max="7" width="10.73046875" customWidth="1"/>
    <col min="8" max="8" width="1.3984375" customWidth="1"/>
    <col min="9" max="9" width="5.86328125" customWidth="1"/>
    <col min="10" max="10" width="4.59765625" customWidth="1"/>
    <col min="11" max="11" width="5.59765625" bestFit="1" customWidth="1"/>
    <col min="12" max="12" width="5.3984375" customWidth="1"/>
    <col min="13" max="13" width="14.59765625" customWidth="1"/>
    <col min="14" max="14" width="16.3984375" customWidth="1"/>
    <col min="15" max="15" width="13.265625" customWidth="1"/>
    <col min="16" max="16" width="17.1328125" style="47" customWidth="1"/>
    <col min="17" max="17" width="13.59765625" style="47" customWidth="1"/>
    <col min="18" max="18" width="1.265625" customWidth="1"/>
    <col min="19" max="19" width="15.59765625" customWidth="1"/>
    <col min="20" max="20" width="13.73046875" customWidth="1"/>
    <col min="21" max="21" width="38.265625" customWidth="1"/>
    <col min="22" max="22" width="51.59765625" customWidth="1"/>
  </cols>
  <sheetData>
    <row r="1" spans="1:20" hidden="1" x14ac:dyDescent="0.45"/>
    <row r="2" spans="1:20" ht="18" x14ac:dyDescent="0.55000000000000004">
      <c r="J2" s="93"/>
    </row>
    <row r="3" spans="1:20" ht="18" x14ac:dyDescent="0.45">
      <c r="B3" s="110" t="s">
        <v>45</v>
      </c>
      <c r="C3" s="110"/>
      <c r="D3" s="110"/>
      <c r="E3" s="110"/>
      <c r="F3" s="110"/>
      <c r="G3" s="110"/>
      <c r="H3" s="110"/>
      <c r="I3" s="110"/>
      <c r="J3" s="110"/>
      <c r="K3" s="110"/>
      <c r="L3" s="110"/>
      <c r="M3" s="110"/>
      <c r="N3" s="110"/>
      <c r="O3" s="110"/>
      <c r="P3" s="110"/>
      <c r="Q3" s="110"/>
      <c r="R3" s="10"/>
    </row>
    <row r="4" spans="1:20" ht="9.75" customHeight="1" x14ac:dyDescent="0.45">
      <c r="B4" s="110"/>
      <c r="C4" s="110"/>
      <c r="D4" s="110"/>
      <c r="E4" s="110"/>
      <c r="F4" s="110"/>
      <c r="G4" s="110"/>
      <c r="H4" s="110"/>
      <c r="I4" s="110"/>
      <c r="J4" s="110"/>
      <c r="K4" s="110"/>
      <c r="L4" s="110"/>
      <c r="M4" s="110"/>
      <c r="N4" s="110"/>
      <c r="O4" s="110"/>
      <c r="P4" s="110"/>
      <c r="Q4" s="110"/>
    </row>
    <row r="5" spans="1:20" hidden="1" x14ac:dyDescent="0.45"/>
    <row r="6" spans="1:20" hidden="1" x14ac:dyDescent="0.45"/>
    <row r="7" spans="1:20" s="11" customFormat="1" ht="18" customHeight="1" x14ac:dyDescent="0.65">
      <c r="A7" s="15"/>
      <c r="B7" s="111" t="s">
        <v>1</v>
      </c>
      <c r="C7" s="111"/>
      <c r="D7" s="111"/>
      <c r="E7" s="111"/>
      <c r="F7" s="111"/>
      <c r="G7" s="111"/>
      <c r="H7" s="111"/>
      <c r="I7" s="111"/>
      <c r="J7" s="111"/>
      <c r="K7" s="111"/>
      <c r="L7" s="111"/>
      <c r="M7" s="111"/>
      <c r="N7" s="111"/>
      <c r="O7" s="111"/>
      <c r="P7" s="111"/>
      <c r="Q7" s="111"/>
      <c r="R7" s="19"/>
      <c r="S7" s="10"/>
      <c r="T7" s="10"/>
    </row>
    <row r="8" spans="1:20" ht="18" customHeight="1" x14ac:dyDescent="0.55000000000000004">
      <c r="B8" s="112" t="s">
        <v>0</v>
      </c>
      <c r="C8" s="112"/>
      <c r="D8" s="112"/>
      <c r="E8" s="112"/>
      <c r="F8" s="112"/>
      <c r="G8" s="112"/>
      <c r="H8" s="112"/>
      <c r="I8" s="112"/>
      <c r="J8" s="112"/>
      <c r="K8" s="112"/>
      <c r="L8" s="112"/>
      <c r="M8" s="112"/>
      <c r="N8" s="112"/>
      <c r="O8" s="112"/>
      <c r="P8" s="112"/>
      <c r="Q8" s="112"/>
      <c r="R8" s="23"/>
      <c r="S8" s="1"/>
      <c r="T8" s="1"/>
    </row>
    <row r="9" spans="1:20" ht="18" customHeight="1" x14ac:dyDescent="0.55000000000000004">
      <c r="B9" s="113" t="s">
        <v>32</v>
      </c>
      <c r="C9" s="113"/>
      <c r="D9" s="113"/>
      <c r="E9" s="113"/>
      <c r="F9" s="113"/>
      <c r="G9" s="113"/>
      <c r="H9" s="113"/>
      <c r="I9" s="113"/>
      <c r="J9" s="113"/>
      <c r="K9" s="113"/>
      <c r="L9" s="113"/>
      <c r="M9" s="113"/>
      <c r="N9" s="113"/>
      <c r="O9" s="113"/>
      <c r="P9" s="113"/>
      <c r="Q9" s="113"/>
      <c r="R9" s="20"/>
      <c r="S9" s="1"/>
      <c r="T9" s="1"/>
    </row>
    <row r="10" spans="1:20" ht="18" customHeight="1" x14ac:dyDescent="0.55000000000000004">
      <c r="B10" s="73"/>
      <c r="C10" s="73"/>
      <c r="D10" s="73"/>
      <c r="E10" s="73"/>
      <c r="F10" s="73"/>
      <c r="G10" s="73"/>
      <c r="H10" s="73"/>
      <c r="I10" s="73"/>
      <c r="J10" s="73"/>
      <c r="K10" s="73"/>
      <c r="L10" s="73"/>
      <c r="M10" s="73"/>
      <c r="N10" s="73"/>
      <c r="O10" s="73"/>
      <c r="P10" s="73"/>
      <c r="Q10" s="73"/>
      <c r="R10" s="20"/>
      <c r="S10" s="1"/>
      <c r="T10" s="1"/>
    </row>
    <row r="11" spans="1:20" s="3" customFormat="1" ht="43.5" customHeight="1" x14ac:dyDescent="0.45">
      <c r="B11" s="108" t="s">
        <v>30</v>
      </c>
      <c r="C11" s="108"/>
      <c r="D11" s="108"/>
      <c r="E11" s="108"/>
      <c r="F11" s="108"/>
      <c r="G11" s="108"/>
      <c r="H11" s="108"/>
      <c r="I11" s="108"/>
      <c r="J11" s="108"/>
      <c r="K11" s="108"/>
      <c r="L11" s="108"/>
      <c r="M11" s="108"/>
      <c r="N11" s="108"/>
      <c r="O11" s="108"/>
      <c r="P11" s="108"/>
      <c r="Q11" s="108"/>
      <c r="R11" s="21"/>
      <c r="S11" s="2"/>
      <c r="T11" s="2"/>
    </row>
    <row r="12" spans="1:20" s="3" customFormat="1" ht="10.5" customHeight="1" x14ac:dyDescent="0.45">
      <c r="B12" s="72"/>
      <c r="C12" s="72"/>
      <c r="D12" s="72"/>
      <c r="E12" s="72"/>
      <c r="F12" s="72"/>
      <c r="G12" s="72"/>
      <c r="H12" s="72"/>
      <c r="I12" s="72"/>
      <c r="J12" s="72"/>
      <c r="K12" s="72"/>
      <c r="L12" s="72"/>
      <c r="M12" s="72"/>
      <c r="N12" s="72"/>
      <c r="O12" s="72"/>
      <c r="P12" s="72"/>
      <c r="Q12" s="72"/>
      <c r="R12" s="21"/>
      <c r="S12" s="2"/>
      <c r="T12" s="2"/>
    </row>
    <row r="13" spans="1:20" ht="33.75" customHeight="1" x14ac:dyDescent="0.45">
      <c r="A13" s="7"/>
      <c r="B13" s="109" t="s">
        <v>31</v>
      </c>
      <c r="C13" s="109"/>
      <c r="D13" s="109"/>
      <c r="E13" s="109"/>
      <c r="F13" s="109"/>
      <c r="G13" s="109"/>
      <c r="H13" s="109"/>
      <c r="I13" s="109"/>
      <c r="J13" s="109"/>
      <c r="K13" s="109"/>
      <c r="L13" s="109"/>
      <c r="M13" s="109"/>
      <c r="N13" s="109"/>
      <c r="O13" s="109"/>
      <c r="P13" s="109"/>
      <c r="Q13" s="109"/>
      <c r="R13" s="22"/>
      <c r="S13" s="4"/>
      <c r="T13" s="4"/>
    </row>
    <row r="14" spans="1:20" ht="12.75" hidden="1" customHeight="1" x14ac:dyDescent="0.45">
      <c r="A14" s="7"/>
      <c r="B14" s="12"/>
      <c r="C14" s="12"/>
      <c r="D14" s="12"/>
      <c r="E14" s="12"/>
      <c r="F14" s="12"/>
      <c r="G14" s="12"/>
      <c r="H14" s="12"/>
      <c r="I14" s="12"/>
      <c r="J14" s="12"/>
      <c r="K14" s="12"/>
      <c r="L14" s="12"/>
      <c r="M14" s="12"/>
      <c r="N14" s="12"/>
      <c r="O14" s="12"/>
      <c r="P14" s="48"/>
      <c r="Q14" s="48"/>
      <c r="R14" s="4"/>
      <c r="S14" s="4"/>
      <c r="T14" s="4"/>
    </row>
    <row r="15" spans="1:20" ht="18" customHeight="1" x14ac:dyDescent="0.45">
      <c r="A15" s="5"/>
      <c r="B15" s="170" t="s">
        <v>4</v>
      </c>
      <c r="C15" s="170"/>
      <c r="D15" s="170"/>
      <c r="E15" s="170"/>
      <c r="F15" s="170"/>
      <c r="G15" s="170"/>
      <c r="H15" s="170"/>
      <c r="I15" s="170"/>
      <c r="J15" s="170"/>
      <c r="K15" s="170"/>
      <c r="L15" s="170"/>
      <c r="M15" s="170"/>
      <c r="N15" s="170"/>
      <c r="O15" s="170"/>
      <c r="P15" s="170"/>
      <c r="Q15" s="170"/>
      <c r="R15" s="4"/>
      <c r="S15" s="4"/>
      <c r="T15" s="4"/>
    </row>
    <row r="16" spans="1:20" s="13" customFormat="1" ht="42.75" x14ac:dyDescent="0.45">
      <c r="A16" s="14"/>
      <c r="B16" s="168" t="s">
        <v>2</v>
      </c>
      <c r="C16" s="168"/>
      <c r="D16" s="24" t="s">
        <v>3</v>
      </c>
      <c r="E16" s="171" t="s">
        <v>10</v>
      </c>
      <c r="F16" s="171"/>
      <c r="G16" s="171"/>
      <c r="H16" s="171"/>
      <c r="I16" s="171"/>
      <c r="J16" s="171"/>
      <c r="K16" s="171"/>
      <c r="L16" s="171"/>
      <c r="M16" s="171"/>
      <c r="N16" s="171"/>
      <c r="O16" s="171"/>
      <c r="P16" s="171"/>
      <c r="Q16" s="171"/>
      <c r="R16" s="4"/>
      <c r="S16" s="4"/>
      <c r="T16" s="4"/>
    </row>
    <row r="17" spans="1:21" ht="21.75" customHeight="1" x14ac:dyDescent="0.55000000000000004">
      <c r="A17" s="5"/>
      <c r="B17" s="166">
        <v>2022</v>
      </c>
      <c r="C17" s="166"/>
      <c r="D17" s="70">
        <v>2023</v>
      </c>
      <c r="E17" s="172"/>
      <c r="F17" s="172"/>
      <c r="G17" s="172"/>
      <c r="H17" s="172"/>
      <c r="I17" s="172"/>
      <c r="J17" s="172"/>
      <c r="K17" s="172"/>
      <c r="L17" s="172"/>
      <c r="M17" s="172"/>
      <c r="N17" s="172"/>
      <c r="O17" s="172"/>
      <c r="P17" s="172"/>
      <c r="Q17" s="172"/>
      <c r="R17" s="4"/>
      <c r="S17" s="4"/>
      <c r="T17" s="1"/>
    </row>
    <row r="18" spans="1:21" ht="14.45" customHeight="1" x14ac:dyDescent="0.55000000000000004">
      <c r="A18" s="5"/>
      <c r="B18" s="99"/>
      <c r="C18" s="99"/>
      <c r="D18" s="99"/>
      <c r="E18" s="99"/>
      <c r="F18" s="99"/>
      <c r="G18" s="99"/>
      <c r="H18" s="99"/>
      <c r="I18" s="99"/>
      <c r="J18" s="99"/>
      <c r="K18" s="99"/>
      <c r="L18" s="99"/>
      <c r="M18" s="99"/>
      <c r="N18" s="4"/>
      <c r="O18" s="4"/>
      <c r="P18" s="49"/>
      <c r="Q18" s="49"/>
      <c r="R18" s="4"/>
      <c r="S18" s="4"/>
      <c r="T18" s="1"/>
    </row>
    <row r="19" spans="1:21" ht="14.45" customHeight="1" x14ac:dyDescent="0.45">
      <c r="A19" s="5"/>
      <c r="B19" s="121" t="s">
        <v>38</v>
      </c>
      <c r="C19" s="122"/>
      <c r="D19" s="122"/>
      <c r="E19" s="122"/>
      <c r="F19" s="122"/>
      <c r="G19" s="122"/>
      <c r="H19" s="122"/>
      <c r="I19" s="122"/>
      <c r="J19" s="122"/>
      <c r="K19" s="122"/>
      <c r="L19" s="122"/>
      <c r="M19" s="122"/>
      <c r="N19" s="122"/>
      <c r="O19" s="122"/>
      <c r="P19" s="122"/>
      <c r="Q19" s="123"/>
      <c r="R19" s="4"/>
      <c r="S19" s="4"/>
      <c r="T19" s="4"/>
    </row>
    <row r="20" spans="1:21" ht="20.25" customHeight="1" x14ac:dyDescent="0.45">
      <c r="A20" s="5"/>
      <c r="B20" s="174"/>
      <c r="C20" s="175"/>
      <c r="D20" s="175"/>
      <c r="E20" s="175"/>
      <c r="F20" s="175"/>
      <c r="G20" s="175"/>
      <c r="H20" s="175"/>
      <c r="I20" s="175"/>
      <c r="J20" s="175"/>
      <c r="K20" s="175"/>
      <c r="L20" s="175"/>
      <c r="M20" s="175"/>
      <c r="N20" s="175"/>
      <c r="O20" s="175"/>
      <c r="P20" s="175"/>
      <c r="Q20" s="176"/>
      <c r="R20" s="4"/>
      <c r="S20" s="4"/>
      <c r="T20" s="4"/>
    </row>
    <row r="21" spans="1:21" ht="24.75" customHeight="1" x14ac:dyDescent="0.45">
      <c r="A21" s="5"/>
      <c r="B21" s="169" t="s">
        <v>7</v>
      </c>
      <c r="C21" s="169"/>
      <c r="D21" s="106" t="s">
        <v>6</v>
      </c>
      <c r="E21" s="126" t="s">
        <v>5</v>
      </c>
      <c r="F21" s="127"/>
      <c r="G21" s="127"/>
      <c r="H21" s="127"/>
      <c r="I21" s="127"/>
      <c r="J21" s="127"/>
      <c r="K21" s="127"/>
      <c r="L21" s="127"/>
      <c r="M21" s="173" t="s">
        <v>22</v>
      </c>
      <c r="N21" s="173"/>
      <c r="O21" s="173"/>
      <c r="P21" s="173"/>
      <c r="Q21" s="173"/>
      <c r="R21" s="4"/>
      <c r="S21" s="4"/>
      <c r="T21" s="4"/>
    </row>
    <row r="22" spans="1:21" s="34" customFormat="1" ht="14.25" customHeight="1" x14ac:dyDescent="0.45">
      <c r="A22" s="33"/>
      <c r="B22" s="167" t="s">
        <v>20</v>
      </c>
      <c r="C22" s="167"/>
      <c r="D22" s="31">
        <v>1</v>
      </c>
      <c r="E22" s="128" t="s">
        <v>12</v>
      </c>
      <c r="F22" s="129"/>
      <c r="G22" s="129"/>
      <c r="H22" s="129"/>
      <c r="I22" s="129"/>
      <c r="J22" s="129"/>
      <c r="K22" s="129"/>
      <c r="L22" s="129"/>
      <c r="M22" s="124" t="s">
        <v>23</v>
      </c>
      <c r="N22" s="124"/>
      <c r="O22" s="124"/>
      <c r="P22" s="124"/>
      <c r="Q22" s="124"/>
      <c r="R22" s="4"/>
      <c r="S22" s="4"/>
      <c r="T22" s="4"/>
    </row>
    <row r="23" spans="1:21" s="34" customFormat="1" ht="15" customHeight="1" x14ac:dyDescent="0.45">
      <c r="A23" s="33"/>
      <c r="B23" s="167" t="s">
        <v>21</v>
      </c>
      <c r="C23" s="167"/>
      <c r="D23" s="31">
        <v>2</v>
      </c>
      <c r="E23" s="128" t="s">
        <v>13</v>
      </c>
      <c r="F23" s="129"/>
      <c r="G23" s="129"/>
      <c r="H23" s="129"/>
      <c r="I23" s="129"/>
      <c r="J23" s="129"/>
      <c r="K23" s="129"/>
      <c r="L23" s="129"/>
      <c r="M23" s="125" t="s">
        <v>23</v>
      </c>
      <c r="N23" s="125"/>
      <c r="O23" s="125"/>
      <c r="P23" s="125"/>
      <c r="Q23" s="125"/>
      <c r="R23" s="4"/>
      <c r="S23" s="4"/>
      <c r="T23" s="4"/>
    </row>
    <row r="24" spans="1:21" s="34" customFormat="1" ht="15" customHeight="1" x14ac:dyDescent="0.45">
      <c r="A24" s="33"/>
      <c r="B24" s="94" t="s">
        <v>39</v>
      </c>
      <c r="C24" s="95"/>
      <c r="D24" s="31">
        <v>3</v>
      </c>
      <c r="E24" s="128" t="s">
        <v>40</v>
      </c>
      <c r="F24" s="129"/>
      <c r="G24" s="129"/>
      <c r="H24" s="129"/>
      <c r="I24" s="129"/>
      <c r="J24" s="129"/>
      <c r="K24" s="129"/>
      <c r="L24" s="129"/>
      <c r="M24" s="125" t="s">
        <v>23</v>
      </c>
      <c r="N24" s="125"/>
      <c r="O24" s="125"/>
      <c r="P24" s="125"/>
      <c r="Q24" s="125"/>
      <c r="R24" s="4"/>
      <c r="S24" s="4"/>
      <c r="T24" s="4"/>
    </row>
    <row r="25" spans="1:21" ht="18.75" customHeight="1" x14ac:dyDescent="0.45">
      <c r="A25" s="5">
        <v>1</v>
      </c>
      <c r="B25" s="119" t="s">
        <v>46</v>
      </c>
      <c r="C25" s="120"/>
      <c r="D25" s="46">
        <v>10104</v>
      </c>
      <c r="E25" s="114" t="s">
        <v>47</v>
      </c>
      <c r="F25" s="115"/>
      <c r="G25" s="115"/>
      <c r="H25" s="115"/>
      <c r="I25" s="115"/>
      <c r="J25" s="115"/>
      <c r="K25" s="115"/>
      <c r="L25" s="115"/>
      <c r="M25" s="116" t="s">
        <v>48</v>
      </c>
      <c r="N25" s="117"/>
      <c r="O25" s="117"/>
      <c r="P25" s="117"/>
      <c r="Q25" s="118"/>
      <c r="R25" s="4"/>
      <c r="S25" s="4"/>
      <c r="T25" s="4"/>
    </row>
    <row r="26" spans="1:21" ht="18.75" customHeight="1" x14ac:dyDescent="0.45">
      <c r="A26" s="5">
        <v>2</v>
      </c>
      <c r="B26" s="119" t="s">
        <v>49</v>
      </c>
      <c r="C26" s="120"/>
      <c r="D26" s="46">
        <v>1130144</v>
      </c>
      <c r="E26" s="114" t="s">
        <v>50</v>
      </c>
      <c r="F26" s="115"/>
      <c r="G26" s="115"/>
      <c r="H26" s="115"/>
      <c r="I26" s="115"/>
      <c r="J26" s="115"/>
      <c r="K26" s="115"/>
      <c r="L26" s="115"/>
      <c r="M26" s="116" t="s">
        <v>51</v>
      </c>
      <c r="N26" s="117"/>
      <c r="O26" s="117"/>
      <c r="P26" s="117"/>
      <c r="Q26" s="118"/>
      <c r="R26" s="4"/>
      <c r="S26" s="4"/>
      <c r="T26" s="4"/>
    </row>
    <row r="27" spans="1:21" ht="18.75" customHeight="1" x14ac:dyDescent="0.45">
      <c r="A27" s="5">
        <v>3</v>
      </c>
      <c r="B27" s="119" t="s">
        <v>52</v>
      </c>
      <c r="C27" s="120"/>
      <c r="D27" s="46">
        <v>1130145</v>
      </c>
      <c r="E27" s="114" t="s">
        <v>53</v>
      </c>
      <c r="F27" s="115"/>
      <c r="G27" s="115"/>
      <c r="H27" s="115"/>
      <c r="I27" s="115"/>
      <c r="J27" s="115"/>
      <c r="K27" s="115"/>
      <c r="L27" s="115"/>
      <c r="M27" s="116" t="s">
        <v>51</v>
      </c>
      <c r="N27" s="117"/>
      <c r="O27" s="117"/>
      <c r="P27" s="117"/>
      <c r="Q27" s="118"/>
      <c r="R27" s="4"/>
      <c r="S27" s="4"/>
      <c r="T27" s="4"/>
    </row>
    <row r="28" spans="1:21" ht="18.75" customHeight="1" x14ac:dyDescent="0.45">
      <c r="A28" s="5">
        <v>4</v>
      </c>
      <c r="B28" s="119" t="s">
        <v>54</v>
      </c>
      <c r="C28" s="120"/>
      <c r="D28" s="46">
        <v>1130146</v>
      </c>
      <c r="E28" s="114" t="s">
        <v>47</v>
      </c>
      <c r="F28" s="115"/>
      <c r="G28" s="115"/>
      <c r="H28" s="115"/>
      <c r="I28" s="115"/>
      <c r="J28" s="115"/>
      <c r="K28" s="115"/>
      <c r="L28" s="115"/>
      <c r="M28" s="116" t="s">
        <v>48</v>
      </c>
      <c r="N28" s="117"/>
      <c r="O28" s="117"/>
      <c r="P28" s="117"/>
      <c r="Q28" s="118"/>
      <c r="R28" s="4"/>
      <c r="S28" s="4"/>
      <c r="T28" s="4"/>
    </row>
    <row r="29" spans="1:21" ht="18.75" customHeight="1" x14ac:dyDescent="0.45">
      <c r="A29" s="5">
        <v>5</v>
      </c>
      <c r="B29" s="119" t="s">
        <v>55</v>
      </c>
      <c r="C29" s="120"/>
      <c r="D29" s="46">
        <v>1150827</v>
      </c>
      <c r="E29" s="114" t="s">
        <v>56</v>
      </c>
      <c r="F29" s="115"/>
      <c r="G29" s="115"/>
      <c r="H29" s="115"/>
      <c r="I29" s="115"/>
      <c r="J29" s="115"/>
      <c r="K29" s="115"/>
      <c r="L29" s="115"/>
      <c r="M29" s="116" t="s">
        <v>57</v>
      </c>
      <c r="N29" s="117"/>
      <c r="O29" s="117"/>
      <c r="P29" s="117"/>
      <c r="Q29" s="118"/>
      <c r="R29" s="4"/>
      <c r="S29" s="4"/>
      <c r="T29" s="4"/>
    </row>
    <row r="30" spans="1:21" x14ac:dyDescent="0.45">
      <c r="A30" s="5">
        <v>6</v>
      </c>
      <c r="B30" s="119" t="s">
        <v>58</v>
      </c>
      <c r="C30" s="120"/>
      <c r="D30" s="46">
        <v>1150799</v>
      </c>
      <c r="E30" s="114" t="s">
        <v>50</v>
      </c>
      <c r="F30" s="115"/>
      <c r="G30" s="115"/>
      <c r="H30" s="115"/>
      <c r="I30" s="115"/>
      <c r="J30" s="115"/>
      <c r="K30" s="115"/>
      <c r="L30" s="115"/>
      <c r="M30" s="116" t="s">
        <v>51</v>
      </c>
      <c r="N30" s="117"/>
      <c r="O30" s="117"/>
      <c r="P30" s="117"/>
      <c r="Q30" s="118"/>
      <c r="R30" s="4"/>
      <c r="S30" s="4"/>
      <c r="T30" s="4"/>
    </row>
    <row r="31" spans="1:21" x14ac:dyDescent="0.45">
      <c r="A31" s="5">
        <v>7</v>
      </c>
      <c r="B31" s="119" t="s">
        <v>59</v>
      </c>
      <c r="C31" s="120"/>
      <c r="D31" s="46">
        <v>1150796</v>
      </c>
      <c r="E31" s="114" t="s">
        <v>53</v>
      </c>
      <c r="F31" s="115"/>
      <c r="G31" s="115"/>
      <c r="H31" s="115"/>
      <c r="I31" s="115"/>
      <c r="J31" s="115"/>
      <c r="K31" s="115"/>
      <c r="L31" s="115"/>
      <c r="M31" s="116" t="s">
        <v>51</v>
      </c>
      <c r="N31" s="117"/>
      <c r="O31" s="117"/>
      <c r="P31" s="117"/>
      <c r="Q31" s="118"/>
      <c r="R31" s="4"/>
      <c r="S31" s="4"/>
      <c r="T31" s="4"/>
    </row>
    <row r="32" spans="1:21" x14ac:dyDescent="0.45">
      <c r="A32" s="5">
        <v>8</v>
      </c>
      <c r="B32" s="119" t="s">
        <v>62</v>
      </c>
      <c r="C32" s="120"/>
      <c r="D32" s="46">
        <v>1130049</v>
      </c>
      <c r="E32" s="114" t="s">
        <v>60</v>
      </c>
      <c r="F32" s="115"/>
      <c r="G32" s="115"/>
      <c r="H32" s="115"/>
      <c r="I32" s="115"/>
      <c r="J32" s="115"/>
      <c r="K32" s="115"/>
      <c r="L32" s="115"/>
      <c r="M32" s="116" t="s">
        <v>61</v>
      </c>
      <c r="N32" s="117"/>
      <c r="O32" s="117"/>
      <c r="P32" s="117"/>
      <c r="Q32" s="118"/>
      <c r="R32" s="4"/>
      <c r="S32" s="4"/>
      <c r="T32" s="4"/>
      <c r="U32" s="4"/>
    </row>
    <row r="33" spans="1:20" x14ac:dyDescent="0.45">
      <c r="A33" s="5">
        <v>9</v>
      </c>
      <c r="B33" s="119" t="s">
        <v>63</v>
      </c>
      <c r="C33" s="120"/>
      <c r="D33" s="46">
        <v>1130046</v>
      </c>
      <c r="E33" s="114" t="s">
        <v>64</v>
      </c>
      <c r="F33" s="115"/>
      <c r="G33" s="115"/>
      <c r="H33" s="115"/>
      <c r="I33" s="115"/>
      <c r="J33" s="115"/>
      <c r="K33" s="115"/>
      <c r="L33" s="115"/>
      <c r="M33" s="116" t="s">
        <v>65</v>
      </c>
      <c r="N33" s="117"/>
      <c r="O33" s="117"/>
      <c r="P33" s="117"/>
      <c r="Q33" s="118"/>
      <c r="R33" s="4"/>
      <c r="S33" s="4"/>
      <c r="T33" s="4"/>
    </row>
    <row r="34" spans="1:20" x14ac:dyDescent="0.45">
      <c r="A34" s="5">
        <v>10</v>
      </c>
      <c r="B34" s="119" t="s">
        <v>69</v>
      </c>
      <c r="C34" s="120"/>
      <c r="D34" s="46">
        <v>1130048</v>
      </c>
      <c r="E34" s="114" t="s">
        <v>68</v>
      </c>
      <c r="F34" s="115"/>
      <c r="G34" s="115"/>
      <c r="H34" s="115"/>
      <c r="I34" s="115"/>
      <c r="J34" s="115"/>
      <c r="K34" s="115"/>
      <c r="L34" s="115"/>
      <c r="M34" s="116" t="s">
        <v>66</v>
      </c>
      <c r="N34" s="117"/>
      <c r="O34" s="117"/>
      <c r="P34" s="117"/>
      <c r="Q34" s="118"/>
      <c r="R34" s="4"/>
      <c r="S34" s="4"/>
      <c r="T34" s="4"/>
    </row>
    <row r="35" spans="1:20" x14ac:dyDescent="0.45">
      <c r="A35" s="5">
        <v>11</v>
      </c>
      <c r="B35" s="119" t="s">
        <v>70</v>
      </c>
      <c r="C35" s="120"/>
      <c r="D35" s="46">
        <v>1130047</v>
      </c>
      <c r="E35" s="114" t="s">
        <v>71</v>
      </c>
      <c r="F35" s="115"/>
      <c r="G35" s="115"/>
      <c r="H35" s="115"/>
      <c r="I35" s="115"/>
      <c r="J35" s="115"/>
      <c r="K35" s="115"/>
      <c r="L35" s="115"/>
      <c r="M35" s="116" t="s">
        <v>67</v>
      </c>
      <c r="N35" s="117"/>
      <c r="O35" s="117"/>
      <c r="P35" s="117"/>
      <c r="Q35" s="118"/>
      <c r="R35" s="4"/>
      <c r="S35" s="4"/>
      <c r="T35" s="4"/>
    </row>
    <row r="36" spans="1:20" x14ac:dyDescent="0.45">
      <c r="A36" s="5">
        <v>12</v>
      </c>
      <c r="B36" s="119" t="s">
        <v>72</v>
      </c>
      <c r="C36" s="120"/>
      <c r="D36" s="46">
        <v>1130166</v>
      </c>
      <c r="E36" s="114" t="s">
        <v>73</v>
      </c>
      <c r="F36" s="115"/>
      <c r="G36" s="115"/>
      <c r="H36" s="115"/>
      <c r="I36" s="115"/>
      <c r="J36" s="115"/>
      <c r="K36" s="115"/>
      <c r="L36" s="115"/>
      <c r="M36" s="116" t="s">
        <v>74</v>
      </c>
      <c r="N36" s="117"/>
      <c r="O36" s="117"/>
      <c r="P36" s="117"/>
      <c r="Q36" s="118"/>
      <c r="R36" s="4"/>
      <c r="S36" s="4"/>
      <c r="T36" s="4"/>
    </row>
    <row r="37" spans="1:20" x14ac:dyDescent="0.45">
      <c r="A37" s="5">
        <v>13</v>
      </c>
      <c r="B37" s="119" t="s">
        <v>76</v>
      </c>
      <c r="C37" s="120"/>
      <c r="D37" s="46">
        <v>96</v>
      </c>
      <c r="E37" s="114" t="s">
        <v>75</v>
      </c>
      <c r="F37" s="115"/>
      <c r="G37" s="115"/>
      <c r="H37" s="115"/>
      <c r="I37" s="115"/>
      <c r="J37" s="115"/>
      <c r="K37" s="115"/>
      <c r="L37" s="115"/>
      <c r="M37" s="116" t="s">
        <v>77</v>
      </c>
      <c r="N37" s="117"/>
      <c r="O37" s="117"/>
      <c r="P37" s="117"/>
      <c r="Q37" s="118"/>
      <c r="R37" s="4"/>
      <c r="S37" s="4"/>
      <c r="T37" s="4"/>
    </row>
    <row r="38" spans="1:20" x14ac:dyDescent="0.45">
      <c r="A38" s="5">
        <v>14</v>
      </c>
      <c r="B38" s="119"/>
      <c r="C38" s="120"/>
      <c r="D38" s="46"/>
      <c r="E38" s="114"/>
      <c r="F38" s="115"/>
      <c r="G38" s="115"/>
      <c r="H38" s="115"/>
      <c r="I38" s="115"/>
      <c r="J38" s="115"/>
      <c r="K38" s="115"/>
      <c r="L38" s="115"/>
      <c r="M38" s="116"/>
      <c r="N38" s="117"/>
      <c r="O38" s="117"/>
      <c r="P38" s="117"/>
      <c r="Q38" s="118"/>
      <c r="R38" s="4"/>
      <c r="S38" s="4"/>
      <c r="T38" s="4"/>
    </row>
    <row r="39" spans="1:20" x14ac:dyDescent="0.45">
      <c r="A39" s="5">
        <v>15</v>
      </c>
      <c r="B39" s="119"/>
      <c r="C39" s="120"/>
      <c r="D39" s="46"/>
      <c r="E39" s="114"/>
      <c r="F39" s="115"/>
      <c r="G39" s="115"/>
      <c r="H39" s="115"/>
      <c r="I39" s="115"/>
      <c r="J39" s="115"/>
      <c r="K39" s="115"/>
      <c r="L39" s="115"/>
      <c r="M39" s="116"/>
      <c r="N39" s="117"/>
      <c r="O39" s="117"/>
      <c r="P39" s="117"/>
      <c r="Q39" s="118"/>
      <c r="R39" s="4"/>
      <c r="S39" s="4"/>
      <c r="T39" s="4"/>
    </row>
    <row r="40" spans="1:20" x14ac:dyDescent="0.45">
      <c r="A40" s="5">
        <v>16</v>
      </c>
      <c r="B40" s="119"/>
      <c r="C40" s="120"/>
      <c r="D40" s="46"/>
      <c r="E40" s="114"/>
      <c r="F40" s="115"/>
      <c r="G40" s="115"/>
      <c r="H40" s="115"/>
      <c r="I40" s="115"/>
      <c r="J40" s="115"/>
      <c r="K40" s="115"/>
      <c r="L40" s="115"/>
      <c r="M40" s="116"/>
      <c r="N40" s="117"/>
      <c r="O40" s="117"/>
      <c r="P40" s="117"/>
      <c r="Q40" s="118"/>
      <c r="R40" s="4"/>
      <c r="S40" s="4"/>
      <c r="T40" s="4"/>
    </row>
    <row r="41" spans="1:20" ht="9.75" customHeight="1" x14ac:dyDescent="0.55000000000000004">
      <c r="A41" s="5"/>
      <c r="B41" s="96"/>
      <c r="C41" s="96"/>
      <c r="D41" s="96"/>
      <c r="E41" s="96"/>
      <c r="F41" s="96"/>
      <c r="G41" s="96"/>
      <c r="H41" s="96"/>
      <c r="I41" s="97"/>
      <c r="J41" s="97"/>
      <c r="K41" s="97"/>
      <c r="L41" s="97"/>
      <c r="M41" s="97"/>
      <c r="N41" s="97"/>
      <c r="O41" s="97"/>
      <c r="P41" s="98"/>
      <c r="Q41" s="98"/>
      <c r="R41" s="9"/>
      <c r="S41" s="1"/>
      <c r="T41" s="1"/>
    </row>
    <row r="42" spans="1:20" ht="80.25" customHeight="1" x14ac:dyDescent="0.55000000000000004">
      <c r="A42" s="5"/>
      <c r="B42" s="107" t="s">
        <v>33</v>
      </c>
      <c r="C42" s="107"/>
      <c r="D42" s="107"/>
      <c r="E42" s="107"/>
      <c r="F42" s="107"/>
      <c r="G42" s="107"/>
      <c r="H42" s="107"/>
      <c r="I42" s="107"/>
      <c r="J42" s="107"/>
      <c r="K42" s="107"/>
      <c r="L42" s="107"/>
      <c r="M42" s="107"/>
      <c r="N42" s="107"/>
      <c r="O42" s="107"/>
      <c r="P42" s="107"/>
      <c r="Q42" s="107"/>
      <c r="R42" s="4"/>
      <c r="S42" s="4"/>
      <c r="T42" s="1"/>
    </row>
    <row r="43" spans="1:20" ht="9" customHeight="1" thickBot="1" x14ac:dyDescent="0.5"/>
    <row r="44" spans="1:20" s="26" customFormat="1" ht="41.25" customHeight="1" thickBot="1" x14ac:dyDescent="0.5">
      <c r="B44" s="142" t="s">
        <v>28</v>
      </c>
      <c r="C44" s="143"/>
      <c r="D44" s="143"/>
      <c r="E44" s="143"/>
      <c r="F44" s="143"/>
      <c r="G44" s="144"/>
      <c r="H44" s="27"/>
      <c r="I44" s="160" t="s">
        <v>36</v>
      </c>
      <c r="J44" s="161"/>
      <c r="K44" s="161"/>
      <c r="L44" s="161"/>
      <c r="M44" s="161"/>
      <c r="N44" s="161"/>
      <c r="O44" s="161"/>
      <c r="P44" s="161"/>
      <c r="Q44" s="162"/>
      <c r="R44" s="25"/>
      <c r="S44" s="145" t="s">
        <v>29</v>
      </c>
      <c r="T44" s="146"/>
    </row>
    <row r="45" spans="1:20" ht="15" customHeight="1" x14ac:dyDescent="0.45">
      <c r="A45" s="6"/>
      <c r="B45" s="136" t="s">
        <v>9</v>
      </c>
      <c r="C45" s="137"/>
      <c r="D45" s="137"/>
      <c r="E45" s="137"/>
      <c r="F45" s="137"/>
      <c r="G45" s="138"/>
      <c r="H45" s="17"/>
      <c r="I45" s="153" t="s">
        <v>37</v>
      </c>
      <c r="J45" s="154"/>
      <c r="K45" s="154"/>
      <c r="L45" s="154"/>
      <c r="M45" s="154"/>
      <c r="N45" s="154"/>
      <c r="O45" s="154"/>
      <c r="P45" s="154"/>
      <c r="Q45" s="155"/>
      <c r="R45" s="28"/>
      <c r="S45" s="147" t="s">
        <v>34</v>
      </c>
      <c r="T45" s="148"/>
    </row>
    <row r="46" spans="1:20" ht="81.75" customHeight="1" thickBot="1" x14ac:dyDescent="0.5">
      <c r="A46" s="6"/>
      <c r="B46" s="139" t="s">
        <v>11</v>
      </c>
      <c r="C46" s="140"/>
      <c r="D46" s="140"/>
      <c r="E46" s="140"/>
      <c r="F46" s="140"/>
      <c r="G46" s="141"/>
      <c r="H46" s="18"/>
      <c r="I46" s="156"/>
      <c r="J46" s="157"/>
      <c r="K46" s="157"/>
      <c r="L46" s="157"/>
      <c r="M46" s="157"/>
      <c r="N46" s="157"/>
      <c r="O46" s="157"/>
      <c r="P46" s="157"/>
      <c r="Q46" s="158"/>
      <c r="R46" s="29"/>
      <c r="S46" s="149"/>
      <c r="T46" s="150"/>
    </row>
    <row r="47" spans="1:20" s="11" customFormat="1" ht="123" customHeight="1" x14ac:dyDescent="0.45">
      <c r="A47" s="39"/>
      <c r="B47" s="40" t="s">
        <v>7</v>
      </c>
      <c r="C47" s="41" t="s">
        <v>8</v>
      </c>
      <c r="D47" s="41" t="s">
        <v>5</v>
      </c>
      <c r="E47" s="42" t="s">
        <v>16</v>
      </c>
      <c r="F47" s="42" t="s">
        <v>17</v>
      </c>
      <c r="G47" s="43" t="s">
        <v>25</v>
      </c>
      <c r="H47" s="74"/>
      <c r="I47" s="151" t="s">
        <v>24</v>
      </c>
      <c r="J47" s="152"/>
      <c r="K47" s="152"/>
      <c r="L47" s="152"/>
      <c r="M47" s="152"/>
      <c r="N47" s="151" t="s">
        <v>26</v>
      </c>
      <c r="O47" s="159"/>
      <c r="P47" s="152" t="s">
        <v>27</v>
      </c>
      <c r="Q47" s="159"/>
      <c r="R47" s="78"/>
      <c r="S47" s="44" t="s">
        <v>43</v>
      </c>
      <c r="T47" s="45" t="s">
        <v>35</v>
      </c>
    </row>
    <row r="48" spans="1:20" ht="16.5" customHeight="1" x14ac:dyDescent="0.45">
      <c r="A48" s="33"/>
      <c r="B48" s="30" t="str">
        <f>B22</f>
        <v>EG 1</v>
      </c>
      <c r="C48" s="31">
        <v>1</v>
      </c>
      <c r="D48" s="32" t="s">
        <v>14</v>
      </c>
      <c r="E48" s="61">
        <v>6570</v>
      </c>
      <c r="F48" s="61">
        <v>6560</v>
      </c>
      <c r="G48" s="54">
        <f>IF(ISERROR(F48/E48)," ",F48/E48)</f>
        <v>0.99847792998477924</v>
      </c>
      <c r="H48" s="75"/>
      <c r="I48" s="57">
        <v>2</v>
      </c>
      <c r="J48" s="83" t="s">
        <v>19</v>
      </c>
      <c r="K48" s="80">
        <v>30</v>
      </c>
      <c r="L48" s="83" t="s">
        <v>18</v>
      </c>
      <c r="M48" s="84">
        <f>IF(I48+K48&gt;0,(I48*60+K48)/60,"  ")</f>
        <v>2.5</v>
      </c>
      <c r="N48" s="60">
        <f>O48/24</f>
        <v>0.3125</v>
      </c>
      <c r="O48" s="62">
        <f t="shared" ref="O48:O66" si="0">IF(ISERROR(IF(M48&gt;0,E48*T48-F48-M48))," ",E48*T48-F48-M48)</f>
        <v>7.5</v>
      </c>
      <c r="P48" s="52">
        <f>Q48/24</f>
        <v>0.41666666666666669</v>
      </c>
      <c r="Q48" s="62">
        <f>IF(ISERROR(IF(M48&gt;0,M48+O48)),"  ",M48+O48)</f>
        <v>10</v>
      </c>
      <c r="R48" s="63"/>
      <c r="S48" s="64"/>
      <c r="T48" s="54">
        <v>1</v>
      </c>
    </row>
    <row r="49" spans="1:20" ht="20.25" customHeight="1" x14ac:dyDescent="0.45">
      <c r="A49" s="33"/>
      <c r="B49" s="30" t="str">
        <f>B23</f>
        <v>EG 2</v>
      </c>
      <c r="C49" s="31">
        <v>2</v>
      </c>
      <c r="D49" s="32" t="s">
        <v>15</v>
      </c>
      <c r="E49" s="61">
        <v>6570</v>
      </c>
      <c r="F49" s="61">
        <v>6568</v>
      </c>
      <c r="G49" s="54">
        <f t="shared" ref="G49:G66" si="1">IF(ISERROR(F49/E49)," ",F49/E49)</f>
        <v>0.99969558599695585</v>
      </c>
      <c r="H49" s="75"/>
      <c r="I49" s="57"/>
      <c r="J49" s="83" t="s">
        <v>19</v>
      </c>
      <c r="K49" s="80">
        <v>75</v>
      </c>
      <c r="L49" s="83" t="s">
        <v>18</v>
      </c>
      <c r="M49" s="84">
        <f t="shared" ref="M49:M66" si="2">IF(I49+K49&gt;0,(I49*60+K49)/60,"  ")</f>
        <v>1.25</v>
      </c>
      <c r="N49" s="60">
        <f>IF(ISERROR(O49/24)," ",O49/24)</f>
        <v>3.125E-2</v>
      </c>
      <c r="O49" s="62">
        <f>IF(ISERROR(IF(M49&gt;0,E49*T49-F49-M49))," ",E49*T49-F49-M49)</f>
        <v>0.75</v>
      </c>
      <c r="P49" s="52">
        <f>IF(ISERROR(Q49/24)," ",Q49/24)</f>
        <v>8.3333333333333329E-2</v>
      </c>
      <c r="Q49" s="53">
        <f t="shared" ref="Q49:Q66" si="3">IF(ISERROR(IF(M49&gt;0,M49+O49)),"  ",M49+O49)</f>
        <v>2</v>
      </c>
      <c r="R49" s="63"/>
      <c r="S49" s="64"/>
      <c r="T49" s="54">
        <v>1</v>
      </c>
    </row>
    <row r="50" spans="1:20" ht="17.25" customHeight="1" x14ac:dyDescent="0.45">
      <c r="A50" s="33"/>
      <c r="B50" s="30" t="str">
        <f>B24</f>
        <v>EG 3</v>
      </c>
      <c r="C50" s="31">
        <f t="shared" ref="C50:D66" si="4">D24</f>
        <v>3</v>
      </c>
      <c r="D50" s="32" t="str">
        <f t="shared" si="4"/>
        <v>Example Area 3</v>
      </c>
      <c r="E50" s="61">
        <v>6570</v>
      </c>
      <c r="F50" s="61">
        <v>5930</v>
      </c>
      <c r="G50" s="54">
        <f t="shared" si="1"/>
        <v>0.9025875190258752</v>
      </c>
      <c r="H50" s="75"/>
      <c r="I50" s="57"/>
      <c r="J50" s="83" t="s">
        <v>19</v>
      </c>
      <c r="K50" s="80"/>
      <c r="L50" s="83" t="s">
        <v>18</v>
      </c>
      <c r="M50" s="84" t="str">
        <f t="shared" ref="M50" si="5">IF(I50+K50&gt;0,(I50*60+K50)/60,"  ")</f>
        <v xml:space="preserve">  </v>
      </c>
      <c r="N50" s="60" t="str">
        <f>IF(ISERROR(O50/24)," ",O50/24)</f>
        <v xml:space="preserve"> </v>
      </c>
      <c r="O50" s="62" t="str">
        <f>IF(ISERROR(IF(M50&gt;0,E50*T50-F50-M50))," ",E50*T50-F50-M50)</f>
        <v xml:space="preserve"> </v>
      </c>
      <c r="P50" s="52" t="str">
        <f>IF(ISERROR(Q50/24)," ",Q50/24)</f>
        <v xml:space="preserve"> </v>
      </c>
      <c r="Q50" s="53" t="str">
        <f t="shared" ref="Q50" si="6">IF(ISERROR(IF(M50&gt;0,M50+O50)),"  ",M50+O50)</f>
        <v xml:space="preserve">  </v>
      </c>
      <c r="R50" s="63"/>
      <c r="S50" s="64" t="s">
        <v>41</v>
      </c>
      <c r="T50" s="54">
        <v>0.9</v>
      </c>
    </row>
    <row r="51" spans="1:20" ht="29.1" customHeight="1" x14ac:dyDescent="0.45">
      <c r="A51" s="5">
        <v>1</v>
      </c>
      <c r="B51" s="35" t="str">
        <f>B25</f>
        <v>AMN</v>
      </c>
      <c r="C51" s="36">
        <f t="shared" si="4"/>
        <v>10104</v>
      </c>
      <c r="D51" s="36" t="str">
        <f t="shared" si="4"/>
        <v>Griffith &amp; MIA TV1</v>
      </c>
      <c r="E51" s="65">
        <v>6570</v>
      </c>
      <c r="F51" s="65">
        <v>6568.69</v>
      </c>
      <c r="G51" s="66">
        <f t="shared" si="1"/>
        <v>0.99980060882800603</v>
      </c>
      <c r="H51" s="75"/>
      <c r="I51" s="58">
        <v>0</v>
      </c>
      <c r="J51" s="85" t="s">
        <v>19</v>
      </c>
      <c r="K51" s="81">
        <v>22</v>
      </c>
      <c r="L51" s="85" t="s">
        <v>18</v>
      </c>
      <c r="M51" s="87">
        <f t="shared" si="2"/>
        <v>0.36666666666666664</v>
      </c>
      <c r="N51" s="89">
        <f t="shared" ref="N51:N66" si="7">IF(ISERROR(O51/24)," ",O51/24)</f>
        <v>3.9305555555572226E-2</v>
      </c>
      <c r="O51" s="90">
        <f t="shared" si="0"/>
        <v>0.94333333333373348</v>
      </c>
      <c r="P51" s="55">
        <f t="shared" ref="P51:P66" si="8">IF(ISERROR(Q51/24)," ",Q51/24)</f>
        <v>5.4583333333350005E-2</v>
      </c>
      <c r="Q51" s="90">
        <f t="shared" si="3"/>
        <v>1.3100000000004002</v>
      </c>
      <c r="R51" s="79"/>
      <c r="S51" s="67"/>
      <c r="T51" s="50">
        <v>1</v>
      </c>
    </row>
    <row r="52" spans="1:20" ht="29.1" customHeight="1" x14ac:dyDescent="0.45">
      <c r="A52" s="5">
        <v>2</v>
      </c>
      <c r="B52" s="35" t="str">
        <f>B26</f>
        <v>SDS</v>
      </c>
      <c r="C52" s="36">
        <f t="shared" si="4"/>
        <v>1130144</v>
      </c>
      <c r="D52" s="36" t="str">
        <f t="shared" si="4"/>
        <v>Mt Gambier/South East TV1</v>
      </c>
      <c r="E52" s="65">
        <v>6570</v>
      </c>
      <c r="F52" s="65">
        <v>6568.86</v>
      </c>
      <c r="G52" s="66">
        <f t="shared" si="1"/>
        <v>0.99982648401826479</v>
      </c>
      <c r="H52" s="75"/>
      <c r="I52" s="58">
        <v>0</v>
      </c>
      <c r="J52" s="85" t="s">
        <v>19</v>
      </c>
      <c r="K52" s="81">
        <v>25</v>
      </c>
      <c r="L52" s="85" t="s">
        <v>18</v>
      </c>
      <c r="M52" s="87">
        <f t="shared" si="2"/>
        <v>0.41666666666666669</v>
      </c>
      <c r="N52" s="89">
        <f t="shared" si="7"/>
        <v>3.0138888888902527E-2</v>
      </c>
      <c r="O52" s="90">
        <f t="shared" si="0"/>
        <v>0.72333333333366068</v>
      </c>
      <c r="P52" s="55">
        <f t="shared" si="8"/>
        <v>4.7500000000013642E-2</v>
      </c>
      <c r="Q52" s="90">
        <f t="shared" si="3"/>
        <v>1.1400000000003274</v>
      </c>
      <c r="R52" s="79"/>
      <c r="S52" s="67"/>
      <c r="T52" s="50">
        <v>1</v>
      </c>
    </row>
    <row r="53" spans="1:20" ht="29.1" customHeight="1" x14ac:dyDescent="0.45">
      <c r="A53" s="5">
        <v>3</v>
      </c>
      <c r="B53" s="35" t="str">
        <f t="shared" ref="B53:B66" si="9">B27</f>
        <v>RDS</v>
      </c>
      <c r="C53" s="36">
        <f t="shared" si="4"/>
        <v>1130145</v>
      </c>
      <c r="D53" s="36" t="str">
        <f t="shared" si="4"/>
        <v>Riverland TV1</v>
      </c>
      <c r="E53" s="65">
        <v>6570</v>
      </c>
      <c r="F53" s="65">
        <v>6568.86</v>
      </c>
      <c r="G53" s="66">
        <f t="shared" si="1"/>
        <v>0.99982648401826479</v>
      </c>
      <c r="H53" s="75"/>
      <c r="I53" s="58">
        <v>0</v>
      </c>
      <c r="J53" s="85" t="s">
        <v>19</v>
      </c>
      <c r="K53" s="81">
        <v>25</v>
      </c>
      <c r="L53" s="85" t="s">
        <v>18</v>
      </c>
      <c r="M53" s="87">
        <f t="shared" si="2"/>
        <v>0.41666666666666669</v>
      </c>
      <c r="N53" s="89">
        <f t="shared" si="7"/>
        <v>3.0138888888902527E-2</v>
      </c>
      <c r="O53" s="90">
        <f t="shared" si="0"/>
        <v>0.72333333333366068</v>
      </c>
      <c r="P53" s="55">
        <f t="shared" si="8"/>
        <v>4.7500000000013642E-2</v>
      </c>
      <c r="Q53" s="90">
        <f t="shared" si="3"/>
        <v>1.1400000000003274</v>
      </c>
      <c r="R53" s="63"/>
      <c r="S53" s="67"/>
      <c r="T53" s="50">
        <v>1</v>
      </c>
    </row>
    <row r="54" spans="1:20" ht="29.1" customHeight="1" x14ac:dyDescent="0.45">
      <c r="A54" s="5">
        <v>4</v>
      </c>
      <c r="B54" s="35" t="str">
        <f t="shared" si="9"/>
        <v>MDN</v>
      </c>
      <c r="C54" s="36">
        <f t="shared" si="4"/>
        <v>1130146</v>
      </c>
      <c r="D54" s="36" t="str">
        <f t="shared" si="4"/>
        <v>Griffith &amp; MIA TV1</v>
      </c>
      <c r="E54" s="65">
        <v>6570</v>
      </c>
      <c r="F54" s="65">
        <v>6568.6170000000002</v>
      </c>
      <c r="G54" s="66">
        <f t="shared" si="1"/>
        <v>0.99978949771689496</v>
      </c>
      <c r="H54" s="76"/>
      <c r="I54" s="58">
        <v>0</v>
      </c>
      <c r="J54" s="85" t="s">
        <v>19</v>
      </c>
      <c r="K54" s="81">
        <v>57</v>
      </c>
      <c r="L54" s="85" t="s">
        <v>18</v>
      </c>
      <c r="M54" s="87">
        <f t="shared" si="2"/>
        <v>0.95</v>
      </c>
      <c r="N54" s="89">
        <f t="shared" si="7"/>
        <v>1.8041666666658785E-2</v>
      </c>
      <c r="O54" s="90">
        <f t="shared" si="0"/>
        <v>0.43299999999981087</v>
      </c>
      <c r="P54" s="55">
        <f t="shared" si="8"/>
        <v>5.762499999999212E-2</v>
      </c>
      <c r="Q54" s="90">
        <f t="shared" si="3"/>
        <v>1.3829999999998108</v>
      </c>
      <c r="R54" s="63"/>
      <c r="S54" s="67"/>
      <c r="T54" s="50">
        <v>1</v>
      </c>
    </row>
    <row r="55" spans="1:20" ht="29.1" customHeight="1" x14ac:dyDescent="0.45">
      <c r="A55" s="5">
        <v>5</v>
      </c>
      <c r="B55" s="35" t="str">
        <f t="shared" si="9"/>
        <v>MDV</v>
      </c>
      <c r="C55" s="36">
        <f t="shared" si="4"/>
        <v>1150827</v>
      </c>
      <c r="D55" s="36" t="str">
        <f t="shared" si="4"/>
        <v>Mildura/Sunraysia TV1</v>
      </c>
      <c r="E55" s="65">
        <v>6570</v>
      </c>
      <c r="F55" s="65">
        <v>6568.85</v>
      </c>
      <c r="G55" s="66">
        <f t="shared" si="1"/>
        <v>0.99982496194824966</v>
      </c>
      <c r="H55" s="76"/>
      <c r="I55" s="58">
        <v>0</v>
      </c>
      <c r="J55" s="85" t="s">
        <v>19</v>
      </c>
      <c r="K55" s="81">
        <v>43</v>
      </c>
      <c r="L55" s="85" t="s">
        <v>18</v>
      </c>
      <c r="M55" s="87">
        <f t="shared" si="2"/>
        <v>0.71666666666666667</v>
      </c>
      <c r="N55" s="89">
        <f t="shared" si="7"/>
        <v>1.8055555555540396E-2</v>
      </c>
      <c r="O55" s="90">
        <f t="shared" si="0"/>
        <v>0.43333333333296953</v>
      </c>
      <c r="P55" s="55">
        <f t="shared" si="8"/>
        <v>4.7916666666651508E-2</v>
      </c>
      <c r="Q55" s="90">
        <f t="shared" si="3"/>
        <v>1.1499999999996362</v>
      </c>
      <c r="R55" s="63"/>
      <c r="S55" s="67"/>
      <c r="T55" s="50">
        <v>1</v>
      </c>
    </row>
    <row r="56" spans="1:20" ht="29.1" customHeight="1" x14ac:dyDescent="0.45">
      <c r="A56" s="5">
        <v>6</v>
      </c>
      <c r="B56" s="35" t="str">
        <f t="shared" si="9"/>
        <v>MGS</v>
      </c>
      <c r="C56" s="36">
        <f t="shared" si="4"/>
        <v>1150799</v>
      </c>
      <c r="D56" s="36" t="str">
        <f t="shared" si="4"/>
        <v>Mt Gambier/South East TV1</v>
      </c>
      <c r="E56" s="65">
        <v>6570</v>
      </c>
      <c r="F56" s="65">
        <v>6569.1</v>
      </c>
      <c r="G56" s="66">
        <f t="shared" si="1"/>
        <v>0.99986301369863018</v>
      </c>
      <c r="H56" s="76"/>
      <c r="I56" s="58">
        <v>0</v>
      </c>
      <c r="J56" s="85" t="s">
        <v>19</v>
      </c>
      <c r="K56" s="81">
        <v>43</v>
      </c>
      <c r="L56" s="85" t="s">
        <v>18</v>
      </c>
      <c r="M56" s="87">
        <f t="shared" si="2"/>
        <v>0.71666666666666667</v>
      </c>
      <c r="N56" s="89">
        <f t="shared" si="7"/>
        <v>7.6388888888737306E-3</v>
      </c>
      <c r="O56" s="90">
        <f t="shared" si="0"/>
        <v>0.18333333333296953</v>
      </c>
      <c r="P56" s="55">
        <f t="shared" si="8"/>
        <v>3.7499999999984844E-2</v>
      </c>
      <c r="Q56" s="90">
        <f t="shared" si="3"/>
        <v>0.8999999999996362</v>
      </c>
      <c r="R56" s="63"/>
      <c r="S56" s="67"/>
      <c r="T56" s="50">
        <v>1</v>
      </c>
    </row>
    <row r="57" spans="1:20" ht="29.1" customHeight="1" x14ac:dyDescent="0.45">
      <c r="A57" s="5">
        <v>7</v>
      </c>
      <c r="B57" s="35" t="str">
        <f t="shared" si="9"/>
        <v>LRS</v>
      </c>
      <c r="C57" s="36">
        <f t="shared" si="4"/>
        <v>1150796</v>
      </c>
      <c r="D57" s="36" t="str">
        <f t="shared" si="4"/>
        <v>Riverland TV1</v>
      </c>
      <c r="E57" s="65">
        <v>6570</v>
      </c>
      <c r="F57" s="65">
        <v>6569.1</v>
      </c>
      <c r="G57" s="66">
        <f t="shared" si="1"/>
        <v>0.99986301369863018</v>
      </c>
      <c r="H57" s="76"/>
      <c r="I57" s="58">
        <v>0</v>
      </c>
      <c r="J57" s="85" t="s">
        <v>19</v>
      </c>
      <c r="K57" s="81">
        <v>43</v>
      </c>
      <c r="L57" s="85" t="s">
        <v>18</v>
      </c>
      <c r="M57" s="87">
        <f t="shared" si="2"/>
        <v>0.71666666666666667</v>
      </c>
      <c r="N57" s="89">
        <f t="shared" si="7"/>
        <v>7.6388888888737306E-3</v>
      </c>
      <c r="O57" s="90">
        <f t="shared" si="0"/>
        <v>0.18333333333296953</v>
      </c>
      <c r="P57" s="55">
        <f t="shared" si="8"/>
        <v>3.7499999999984844E-2</v>
      </c>
      <c r="Q57" s="90">
        <f t="shared" si="3"/>
        <v>0.8999999999996362</v>
      </c>
      <c r="R57" s="63"/>
      <c r="S57" s="67"/>
      <c r="T57" s="50">
        <v>1</v>
      </c>
    </row>
    <row r="58" spans="1:20" ht="29.1" customHeight="1" x14ac:dyDescent="0.45">
      <c r="A58" s="5">
        <v>8</v>
      </c>
      <c r="B58" s="35" t="str">
        <f t="shared" si="9"/>
        <v>SDW</v>
      </c>
      <c r="C58" s="36">
        <f t="shared" si="4"/>
        <v>1130049</v>
      </c>
      <c r="D58" s="36" t="str">
        <f t="shared" si="4"/>
        <v>South West &amp; Great Southern TV1</v>
      </c>
      <c r="E58" s="65">
        <v>6570</v>
      </c>
      <c r="F58" s="65">
        <v>6569.02</v>
      </c>
      <c r="G58" s="66">
        <f t="shared" si="1"/>
        <v>0.99985083713850842</v>
      </c>
      <c r="H58" s="76"/>
      <c r="I58" s="58">
        <v>0</v>
      </c>
      <c r="J58" s="85" t="s">
        <v>19</v>
      </c>
      <c r="K58" s="81">
        <v>49</v>
      </c>
      <c r="L58" s="85" t="s">
        <v>18</v>
      </c>
      <c r="M58" s="87">
        <f t="shared" si="2"/>
        <v>0.81666666666666665</v>
      </c>
      <c r="N58" s="89">
        <f t="shared" si="7"/>
        <v>6.8055555555373666E-3</v>
      </c>
      <c r="O58" s="90">
        <f t="shared" si="0"/>
        <v>0.16333333333289679</v>
      </c>
      <c r="P58" s="55">
        <f t="shared" si="8"/>
        <v>4.0833333333315146E-2</v>
      </c>
      <c r="Q58" s="90">
        <f t="shared" si="3"/>
        <v>0.97999999999956344</v>
      </c>
      <c r="R58" s="63"/>
      <c r="S58" s="67"/>
      <c r="T58" s="50">
        <v>1</v>
      </c>
    </row>
    <row r="59" spans="1:20" ht="29.1" customHeight="1" x14ac:dyDescent="0.45">
      <c r="A59" s="5">
        <v>9</v>
      </c>
      <c r="B59" s="35" t="str">
        <f t="shared" si="9"/>
        <v>GDW</v>
      </c>
      <c r="C59" s="36">
        <f t="shared" si="4"/>
        <v>1130046</v>
      </c>
      <c r="D59" s="36" t="str">
        <f t="shared" si="4"/>
        <v>Geraldton TV1</v>
      </c>
      <c r="E59" s="65">
        <v>6570</v>
      </c>
      <c r="F59" s="65">
        <v>6569.02</v>
      </c>
      <c r="G59" s="66">
        <f t="shared" si="1"/>
        <v>0.99985083713850842</v>
      </c>
      <c r="H59" s="76"/>
      <c r="I59" s="58">
        <v>0</v>
      </c>
      <c r="J59" s="85" t="s">
        <v>19</v>
      </c>
      <c r="K59" s="81">
        <v>49</v>
      </c>
      <c r="L59" s="85" t="s">
        <v>18</v>
      </c>
      <c r="M59" s="87">
        <f t="shared" si="2"/>
        <v>0.81666666666666665</v>
      </c>
      <c r="N59" s="89">
        <f t="shared" si="7"/>
        <v>6.8055555555373666E-3</v>
      </c>
      <c r="O59" s="90">
        <f t="shared" si="0"/>
        <v>0.16333333333289679</v>
      </c>
      <c r="P59" s="55">
        <f t="shared" si="8"/>
        <v>4.0833333333315146E-2</v>
      </c>
      <c r="Q59" s="90">
        <f t="shared" si="3"/>
        <v>0.97999999999956344</v>
      </c>
      <c r="R59" s="63"/>
      <c r="S59" s="67"/>
      <c r="T59" s="50">
        <v>1</v>
      </c>
    </row>
    <row r="60" spans="1:20" ht="29.1" customHeight="1" x14ac:dyDescent="0.45">
      <c r="A60" s="5">
        <v>10</v>
      </c>
      <c r="B60" s="35" t="str">
        <f t="shared" si="9"/>
        <v>VDW</v>
      </c>
      <c r="C60" s="36">
        <f t="shared" si="4"/>
        <v>1130048</v>
      </c>
      <c r="D60" s="36" t="str">
        <f t="shared" si="4"/>
        <v>Kalgoorlie TV1</v>
      </c>
      <c r="E60" s="65">
        <v>6570</v>
      </c>
      <c r="F60" s="65">
        <v>6569.02</v>
      </c>
      <c r="G60" s="66">
        <f t="shared" si="1"/>
        <v>0.99985083713850842</v>
      </c>
      <c r="H60" s="76"/>
      <c r="I60" s="58">
        <v>0</v>
      </c>
      <c r="J60" s="85" t="s">
        <v>19</v>
      </c>
      <c r="K60" s="81">
        <v>49</v>
      </c>
      <c r="L60" s="85" t="s">
        <v>18</v>
      </c>
      <c r="M60" s="87">
        <f t="shared" si="2"/>
        <v>0.81666666666666665</v>
      </c>
      <c r="N60" s="89">
        <f t="shared" si="7"/>
        <v>6.8055555555373666E-3</v>
      </c>
      <c r="O60" s="90">
        <f t="shared" si="0"/>
        <v>0.16333333333289679</v>
      </c>
      <c r="P60" s="55">
        <f t="shared" si="8"/>
        <v>4.0833333333315146E-2</v>
      </c>
      <c r="Q60" s="90">
        <f t="shared" si="3"/>
        <v>0.97999999999956344</v>
      </c>
      <c r="R60" s="63"/>
      <c r="S60" s="67"/>
      <c r="T60" s="50">
        <v>1</v>
      </c>
    </row>
    <row r="61" spans="1:20" ht="29.1" customHeight="1" x14ac:dyDescent="0.45">
      <c r="A61" s="5">
        <v>11</v>
      </c>
      <c r="B61" s="35" t="str">
        <f t="shared" si="9"/>
        <v>WDW</v>
      </c>
      <c r="C61" s="36">
        <f t="shared" si="4"/>
        <v>1130047</v>
      </c>
      <c r="D61" s="36" t="str">
        <f t="shared" si="4"/>
        <v>Western Zone TV1</v>
      </c>
      <c r="E61" s="65">
        <v>6570</v>
      </c>
      <c r="F61" s="65">
        <v>6569.02</v>
      </c>
      <c r="G61" s="66">
        <f t="shared" si="1"/>
        <v>0.99985083713850842</v>
      </c>
      <c r="H61" s="76"/>
      <c r="I61" s="58">
        <v>0</v>
      </c>
      <c r="J61" s="85" t="s">
        <v>19</v>
      </c>
      <c r="K61" s="81">
        <v>49</v>
      </c>
      <c r="L61" s="85" t="s">
        <v>18</v>
      </c>
      <c r="M61" s="87">
        <f t="shared" si="2"/>
        <v>0.81666666666666665</v>
      </c>
      <c r="N61" s="89">
        <f t="shared" si="7"/>
        <v>6.8055555555373666E-3</v>
      </c>
      <c r="O61" s="90">
        <f t="shared" si="0"/>
        <v>0.16333333333289679</v>
      </c>
      <c r="P61" s="55">
        <f t="shared" si="8"/>
        <v>4.0833333333315146E-2</v>
      </c>
      <c r="Q61" s="90">
        <f t="shared" si="3"/>
        <v>0.97999999999956344</v>
      </c>
      <c r="R61" s="63"/>
      <c r="S61" s="67"/>
      <c r="T61" s="50">
        <v>1</v>
      </c>
    </row>
    <row r="62" spans="1:20" ht="29.1" customHeight="1" x14ac:dyDescent="0.45">
      <c r="A62" s="5">
        <v>12</v>
      </c>
      <c r="B62" s="35" t="str">
        <f t="shared" si="9"/>
        <v>SVW</v>
      </c>
      <c r="C62" s="36">
        <f t="shared" si="4"/>
        <v>1130166</v>
      </c>
      <c r="D62" s="36" t="str">
        <f t="shared" si="4"/>
        <v>Western Australia TV3</v>
      </c>
      <c r="E62" s="65">
        <v>6570</v>
      </c>
      <c r="F62" s="65">
        <v>6569.02</v>
      </c>
      <c r="G62" s="66">
        <f t="shared" si="1"/>
        <v>0.99985083713850842</v>
      </c>
      <c r="H62" s="76"/>
      <c r="I62" s="58">
        <v>0</v>
      </c>
      <c r="J62" s="85" t="s">
        <v>19</v>
      </c>
      <c r="K62" s="81">
        <v>49</v>
      </c>
      <c r="L62" s="85" t="s">
        <v>18</v>
      </c>
      <c r="M62" s="87">
        <f t="shared" si="2"/>
        <v>0.81666666666666665</v>
      </c>
      <c r="N62" s="89">
        <f t="shared" si="7"/>
        <v>6.8055555555373666E-3</v>
      </c>
      <c r="O62" s="90">
        <f t="shared" si="0"/>
        <v>0.16333333333289679</v>
      </c>
      <c r="P62" s="55">
        <f t="shared" si="8"/>
        <v>4.0833333333315146E-2</v>
      </c>
      <c r="Q62" s="90">
        <f t="shared" si="3"/>
        <v>0.97999999999956344</v>
      </c>
      <c r="R62" s="63"/>
      <c r="S62" s="67"/>
      <c r="T62" s="50">
        <v>1</v>
      </c>
    </row>
    <row r="63" spans="1:20" ht="29.1" customHeight="1" x14ac:dyDescent="0.45">
      <c r="A63" s="5">
        <v>13</v>
      </c>
      <c r="B63" s="35" t="s">
        <v>78</v>
      </c>
      <c r="C63" s="36">
        <v>96</v>
      </c>
      <c r="D63" s="36" t="s">
        <v>75</v>
      </c>
      <c r="E63" s="65">
        <v>6570</v>
      </c>
      <c r="F63" s="65">
        <v>6568.6170000000002</v>
      </c>
      <c r="G63" s="66">
        <f t="shared" si="1"/>
        <v>0.99978949771689496</v>
      </c>
      <c r="H63" s="77"/>
      <c r="I63" s="58">
        <v>0</v>
      </c>
      <c r="J63" s="85" t="s">
        <v>19</v>
      </c>
      <c r="K63" s="81">
        <v>57</v>
      </c>
      <c r="L63" s="85" t="s">
        <v>18</v>
      </c>
      <c r="M63" s="87">
        <f t="shared" si="2"/>
        <v>0.95</v>
      </c>
      <c r="N63" s="89">
        <f t="shared" si="7"/>
        <v>1.8041666666658785E-2</v>
      </c>
      <c r="O63" s="90">
        <f t="shared" si="0"/>
        <v>0.43299999999981087</v>
      </c>
      <c r="P63" s="55">
        <f t="shared" si="8"/>
        <v>5.762499999999212E-2</v>
      </c>
      <c r="Q63" s="90">
        <f t="shared" si="3"/>
        <v>1.3829999999998108</v>
      </c>
      <c r="R63" s="63"/>
      <c r="S63" s="67"/>
      <c r="T63" s="50">
        <v>1</v>
      </c>
    </row>
    <row r="64" spans="1:20" ht="29.1" customHeight="1" x14ac:dyDescent="0.45">
      <c r="A64" s="5">
        <v>14</v>
      </c>
      <c r="B64" s="35">
        <f t="shared" si="9"/>
        <v>0</v>
      </c>
      <c r="C64" s="36">
        <f t="shared" si="4"/>
        <v>0</v>
      </c>
      <c r="D64" s="36">
        <f t="shared" si="4"/>
        <v>0</v>
      </c>
      <c r="E64" s="65"/>
      <c r="F64" s="65"/>
      <c r="G64" s="66" t="str">
        <f t="shared" si="1"/>
        <v xml:space="preserve"> </v>
      </c>
      <c r="H64" s="77"/>
      <c r="I64" s="58"/>
      <c r="J64" s="85" t="s">
        <v>19</v>
      </c>
      <c r="K64" s="81"/>
      <c r="L64" s="85" t="s">
        <v>18</v>
      </c>
      <c r="M64" s="87" t="str">
        <f t="shared" si="2"/>
        <v xml:space="preserve">  </v>
      </c>
      <c r="N64" s="89" t="str">
        <f t="shared" si="7"/>
        <v xml:space="preserve"> </v>
      </c>
      <c r="O64" s="90" t="str">
        <f t="shared" si="0"/>
        <v xml:space="preserve"> </v>
      </c>
      <c r="P64" s="55" t="str">
        <f t="shared" si="8"/>
        <v xml:space="preserve"> </v>
      </c>
      <c r="Q64" s="90" t="str">
        <f t="shared" si="3"/>
        <v xml:space="preserve">  </v>
      </c>
      <c r="R64" s="63"/>
      <c r="S64" s="67"/>
      <c r="T64" s="50">
        <v>1</v>
      </c>
    </row>
    <row r="65" spans="1:20" ht="29.1" customHeight="1" x14ac:dyDescent="0.45">
      <c r="A65" s="5">
        <v>15</v>
      </c>
      <c r="B65" s="35">
        <f t="shared" si="9"/>
        <v>0</v>
      </c>
      <c r="C65" s="36">
        <f t="shared" si="4"/>
        <v>0</v>
      </c>
      <c r="D65" s="36">
        <f t="shared" si="4"/>
        <v>0</v>
      </c>
      <c r="E65" s="65"/>
      <c r="F65" s="65"/>
      <c r="G65" s="66" t="str">
        <f t="shared" si="1"/>
        <v xml:space="preserve"> </v>
      </c>
      <c r="H65" s="77"/>
      <c r="I65" s="58"/>
      <c r="J65" s="85" t="s">
        <v>19</v>
      </c>
      <c r="K65" s="81"/>
      <c r="L65" s="85" t="s">
        <v>18</v>
      </c>
      <c r="M65" s="87" t="str">
        <f t="shared" si="2"/>
        <v xml:space="preserve">  </v>
      </c>
      <c r="N65" s="89" t="str">
        <f t="shared" si="7"/>
        <v xml:space="preserve"> </v>
      </c>
      <c r="O65" s="90" t="str">
        <f t="shared" si="0"/>
        <v xml:space="preserve"> </v>
      </c>
      <c r="P65" s="55" t="str">
        <f t="shared" si="8"/>
        <v xml:space="preserve"> </v>
      </c>
      <c r="Q65" s="90" t="str">
        <f t="shared" si="3"/>
        <v xml:space="preserve">  </v>
      </c>
      <c r="R65" s="63"/>
      <c r="S65" s="67"/>
      <c r="T65" s="50">
        <v>1</v>
      </c>
    </row>
    <row r="66" spans="1:20" ht="29.1" customHeight="1" thickBot="1" x14ac:dyDescent="0.5">
      <c r="A66" s="5">
        <v>16</v>
      </c>
      <c r="B66" s="37">
        <f t="shared" si="9"/>
        <v>0</v>
      </c>
      <c r="C66" s="38">
        <f t="shared" si="4"/>
        <v>0</v>
      </c>
      <c r="D66" s="38">
        <f t="shared" si="4"/>
        <v>0</v>
      </c>
      <c r="E66" s="68"/>
      <c r="F66" s="68"/>
      <c r="G66" s="71" t="str">
        <f t="shared" si="1"/>
        <v xml:space="preserve"> </v>
      </c>
      <c r="H66" s="77"/>
      <c r="I66" s="59"/>
      <c r="J66" s="86" t="s">
        <v>19</v>
      </c>
      <c r="K66" s="82"/>
      <c r="L66" s="86" t="s">
        <v>18</v>
      </c>
      <c r="M66" s="88" t="str">
        <f t="shared" si="2"/>
        <v xml:space="preserve">  </v>
      </c>
      <c r="N66" s="91" t="str">
        <f t="shared" si="7"/>
        <v xml:space="preserve"> </v>
      </c>
      <c r="O66" s="92" t="str">
        <f t="shared" si="0"/>
        <v xml:space="preserve"> </v>
      </c>
      <c r="P66" s="56" t="str">
        <f t="shared" si="8"/>
        <v xml:space="preserve"> </v>
      </c>
      <c r="Q66" s="92" t="str">
        <f t="shared" si="3"/>
        <v xml:space="preserve">  </v>
      </c>
      <c r="R66" s="63"/>
      <c r="S66" s="69"/>
      <c r="T66" s="51">
        <v>1</v>
      </c>
    </row>
    <row r="67" spans="1:20" ht="30" customHeight="1" thickBot="1" x14ac:dyDescent="0.5">
      <c r="A67" s="5"/>
      <c r="B67" s="99"/>
      <c r="C67" s="99"/>
      <c r="D67" s="99"/>
      <c r="E67" s="100"/>
      <c r="F67" s="100"/>
      <c r="G67" s="101"/>
      <c r="H67" s="102"/>
      <c r="I67" s="103"/>
      <c r="J67" s="103"/>
      <c r="K67" s="103"/>
      <c r="L67" s="102"/>
      <c r="M67" s="102"/>
      <c r="N67" s="99"/>
      <c r="O67" s="99"/>
      <c r="P67" s="104"/>
      <c r="Q67" s="104"/>
      <c r="R67" s="99"/>
      <c r="S67" s="99"/>
      <c r="T67" s="105"/>
    </row>
    <row r="68" spans="1:20" s="3" customFormat="1" ht="30" customHeight="1" thickBot="1" x14ac:dyDescent="0.5">
      <c r="A68" s="39"/>
      <c r="B68" s="163" t="s">
        <v>42</v>
      </c>
      <c r="C68" s="164"/>
      <c r="D68" s="164"/>
      <c r="E68" s="164"/>
      <c r="F68" s="164"/>
      <c r="G68" s="164"/>
      <c r="H68" s="164"/>
      <c r="I68" s="164"/>
      <c r="J68" s="164"/>
      <c r="K68" s="164"/>
      <c r="L68" s="164"/>
      <c r="M68" s="164"/>
      <c r="N68" s="164"/>
      <c r="O68" s="164"/>
      <c r="P68" s="164"/>
      <c r="Q68" s="164"/>
      <c r="R68" s="164"/>
      <c r="S68" s="164"/>
      <c r="T68" s="165"/>
    </row>
    <row r="69" spans="1:20" ht="112.15" customHeight="1" thickBot="1" x14ac:dyDescent="0.5">
      <c r="A69" s="16"/>
      <c r="B69" s="130" t="s">
        <v>44</v>
      </c>
      <c r="C69" s="131"/>
      <c r="D69" s="131"/>
      <c r="E69" s="131"/>
      <c r="F69" s="131"/>
      <c r="G69" s="131"/>
      <c r="H69" s="131"/>
      <c r="I69" s="131"/>
      <c r="J69" s="131"/>
      <c r="K69" s="131"/>
      <c r="L69" s="131"/>
      <c r="M69" s="131"/>
      <c r="N69" s="131"/>
      <c r="O69" s="131"/>
      <c r="P69" s="131"/>
      <c r="Q69" s="131"/>
      <c r="R69" s="131"/>
      <c r="S69" s="131"/>
      <c r="T69" s="132"/>
    </row>
    <row r="70" spans="1:20" ht="283.5" customHeight="1" thickBot="1" x14ac:dyDescent="0.5">
      <c r="A70" s="8"/>
      <c r="B70" s="133" t="s">
        <v>79</v>
      </c>
      <c r="C70" s="134"/>
      <c r="D70" s="134"/>
      <c r="E70" s="134"/>
      <c r="F70" s="134"/>
      <c r="G70" s="134"/>
      <c r="H70" s="134"/>
      <c r="I70" s="134"/>
      <c r="J70" s="134"/>
      <c r="K70" s="134"/>
      <c r="L70" s="134"/>
      <c r="M70" s="134"/>
      <c r="N70" s="134"/>
      <c r="O70" s="134"/>
      <c r="P70" s="134"/>
      <c r="Q70" s="134"/>
      <c r="R70" s="134"/>
      <c r="S70" s="134"/>
      <c r="T70" s="135"/>
    </row>
  </sheetData>
  <sheetProtection sheet="1" objects="1" scenarios="1" selectLockedCells="1"/>
  <mergeCells count="86">
    <mergeCell ref="E24:L24"/>
    <mergeCell ref="M24:Q24"/>
    <mergeCell ref="B16:C16"/>
    <mergeCell ref="B21:C21"/>
    <mergeCell ref="B15:Q15"/>
    <mergeCell ref="E16:Q16"/>
    <mergeCell ref="E17:Q17"/>
    <mergeCell ref="M21:Q21"/>
    <mergeCell ref="B20:Q20"/>
    <mergeCell ref="B40:C40"/>
    <mergeCell ref="B37:C37"/>
    <mergeCell ref="B38:C38"/>
    <mergeCell ref="B39:C39"/>
    <mergeCell ref="B17:C17"/>
    <mergeCell ref="B22:C22"/>
    <mergeCell ref="B23:C23"/>
    <mergeCell ref="B29:C29"/>
    <mergeCell ref="B30:C30"/>
    <mergeCell ref="B31:C31"/>
    <mergeCell ref="B25:C25"/>
    <mergeCell ref="B26:C26"/>
    <mergeCell ref="B27:C27"/>
    <mergeCell ref="B28:C28"/>
    <mergeCell ref="B32:C32"/>
    <mergeCell ref="B34:C34"/>
    <mergeCell ref="B69:T69"/>
    <mergeCell ref="B70:T70"/>
    <mergeCell ref="B45:G45"/>
    <mergeCell ref="B46:G46"/>
    <mergeCell ref="B44:G44"/>
    <mergeCell ref="S44:T44"/>
    <mergeCell ref="S45:T46"/>
    <mergeCell ref="I47:M47"/>
    <mergeCell ref="I45:Q46"/>
    <mergeCell ref="P47:Q47"/>
    <mergeCell ref="N47:O47"/>
    <mergeCell ref="I44:Q44"/>
    <mergeCell ref="B68:T68"/>
    <mergeCell ref="B33:C33"/>
    <mergeCell ref="B35:C35"/>
    <mergeCell ref="B36:C36"/>
    <mergeCell ref="B19:Q19"/>
    <mergeCell ref="M22:Q22"/>
    <mergeCell ref="M23:Q23"/>
    <mergeCell ref="M25:Q25"/>
    <mergeCell ref="M26:Q26"/>
    <mergeCell ref="M27:Q27"/>
    <mergeCell ref="M28:Q28"/>
    <mergeCell ref="M29:Q29"/>
    <mergeCell ref="E21:L21"/>
    <mergeCell ref="E22:L22"/>
    <mergeCell ref="E23:L23"/>
    <mergeCell ref="E25:L25"/>
    <mergeCell ref="E26:L26"/>
    <mergeCell ref="E27:L27"/>
    <mergeCell ref="E28:L28"/>
    <mergeCell ref="E29:L29"/>
    <mergeCell ref="E30:L30"/>
    <mergeCell ref="E31:L31"/>
    <mergeCell ref="E32:L32"/>
    <mergeCell ref="E33:L33"/>
    <mergeCell ref="E34:L34"/>
    <mergeCell ref="M38:Q38"/>
    <mergeCell ref="M39:Q39"/>
    <mergeCell ref="M37:Q37"/>
    <mergeCell ref="E35:L35"/>
    <mergeCell ref="E36:L36"/>
    <mergeCell ref="E37:L37"/>
    <mergeCell ref="E38:L38"/>
    <mergeCell ref="E39:L39"/>
    <mergeCell ref="B42:Q42"/>
    <mergeCell ref="B11:Q11"/>
    <mergeCell ref="B13:Q13"/>
    <mergeCell ref="B3:Q4"/>
    <mergeCell ref="B7:Q7"/>
    <mergeCell ref="B8:Q8"/>
    <mergeCell ref="B9:Q9"/>
    <mergeCell ref="E40:L40"/>
    <mergeCell ref="M30:Q30"/>
    <mergeCell ref="M31:Q31"/>
    <mergeCell ref="M32:Q32"/>
    <mergeCell ref="M33:Q33"/>
    <mergeCell ref="M34:Q34"/>
    <mergeCell ref="M35:Q35"/>
    <mergeCell ref="M36:Q36"/>
    <mergeCell ref="M40:Q40"/>
  </mergeCells>
  <conditionalFormatting sqref="J48:J66">
    <cfRule type="notContainsText" priority="1" operator="notContains" text="hrs">
      <formula>ISERROR(SEARCH("hrs",J48))</formula>
    </cfRule>
  </conditionalFormatting>
  <dataValidations count="1">
    <dataValidation type="custom" allowBlank="1" showInputMessage="1" showErrorMessage="1" sqref="J51"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headerFooter>
    <oddHeader>&amp;RACMA Enhanced CAP05</oddHeader>
    <oddFooter>Page &amp;P of &amp;N</oddFooter>
  </headerFooter>
  <rowBreaks count="2" manualBreakCount="2">
    <brk id="42" max="19" man="1"/>
    <brk id="66"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4A0DE3AAD93AF44A692DA61460426A7" ma:contentTypeVersion="0" ma:contentTypeDescription="Create a new document." ma:contentTypeScope="" ma:versionID="5c6dd6f6c9bfb37d822254ba2af64dce">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AM7W7QW6R7VW-144493650-339</_dlc_DocId>
    <_dlc_DocIdUrl xmlns="d71819ef-55b9-420a-86a4-d36bc037540e">
      <Url>http://collaboration/organisation/cccd/CCB/MOD/_layouts/15/DocIdRedir.aspx?ID=AM7W7QW6R7VW-144493650-339</Url>
      <Description>AM7W7QW6R7VW-144493650-339</Description>
    </_dlc_DocIdUrl>
  </documentManagement>
</p:properties>
</file>

<file path=customXml/itemProps1.xml><?xml version="1.0" encoding="utf-8"?>
<ds:datastoreItem xmlns:ds="http://schemas.openxmlformats.org/officeDocument/2006/customXml" ds:itemID="{DBC0B98D-DF63-4E38-B6C3-3D6EFA74AAB0}">
  <ds:schemaRefs>
    <ds:schemaRef ds:uri="http://schemas.microsoft.com/sharepoint/v3/contenttype/forms"/>
  </ds:schemaRefs>
</ds:datastoreItem>
</file>

<file path=customXml/itemProps2.xml><?xml version="1.0" encoding="utf-8"?>
<ds:datastoreItem xmlns:ds="http://schemas.openxmlformats.org/officeDocument/2006/customXml" ds:itemID="{5FDD07BB-33CA-4E5D-9BF3-9538EFC5AB19}"/>
</file>

<file path=customXml/itemProps3.xml><?xml version="1.0" encoding="utf-8"?>
<ds:datastoreItem xmlns:ds="http://schemas.openxmlformats.org/officeDocument/2006/customXml" ds:itemID="{0675F183-AF95-4155-9181-CE5CCC043703}"/>
</file>

<file path=customXml/itemProps4.xml><?xml version="1.0" encoding="utf-8"?>
<ds:datastoreItem xmlns:ds="http://schemas.openxmlformats.org/officeDocument/2006/customXml" ds:itemID="{9CA5DDAD-DA94-4157-BA13-C806F62AD521}">
  <ds:schemaRefs>
    <ds:schemaRef ds:uri="http://schemas.microsoft.com/office/2006/metadata/properties"/>
    <ds:schemaRef ds:uri="http://schemas.microsoft.com/office/infopath/2007/PartnerControls"/>
    <ds:schemaRef ds:uri="d71819ef-55b9-420a-86a4-d36bc03754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dcterms:created xsi:type="dcterms:W3CDTF">2017-07-20T07:46:45Z</dcterms:created>
  <dcterms:modified xsi:type="dcterms:W3CDTF">2023-11-20T06:26:10Z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04845e0d-d0e8-405b-9aaa-f2b2c29da2f7</vt:lpwstr>
  </property>
  <property fmtid="{D5CDD505-2E9C-101B-9397-08002B2CF9AE}" pid="3" name="ContentTypeId">
    <vt:lpwstr>0x01010054A0DE3AAD93AF44A692DA61460426A7</vt:lpwstr>
  </property>
</Properties>
</file>