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fileSharing readOnlyRecommended="1"/>
  <workbookPr filterPrivacy="1" defaultThemeVersion="124226"/>
  <xr:revisionPtr revIDLastSave="0" documentId="13_ncr:1_{FC9022A4-C459-4EE4-AF21-12C4B7290677}" xr6:coauthVersionLast="46" xr6:coauthVersionMax="46" xr10:uidLastSave="{00000000-0000-0000-0000-000000000000}"/>
  <bookViews>
    <workbookView xWindow="0" yWindow="0" windowWidth="25200" windowHeight="15150" tabRatio="625" xr2:uid="{00000000-000D-0000-FFFF-FFFF00000000}"/>
  </bookViews>
  <sheets>
    <sheet name="Compliance" sheetId="2" r:id="rId1"/>
  </sheets>
  <definedNames>
    <definedName name="_xlnm.Print_Area" localSheetId="0">Compliance!$A$2:$T$48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B37" i="2"/>
  <c r="G37" i="2" l="1"/>
  <c r="G38" i="2"/>
  <c r="G39" i="2"/>
  <c r="G40" i="2"/>
  <c r="G41" i="2"/>
  <c r="G42" i="2"/>
  <c r="G43" i="2"/>
  <c r="G44" i="2"/>
  <c r="M37" i="2" l="1"/>
  <c r="O37" i="2" s="1"/>
  <c r="N37" i="2" s="1"/>
  <c r="M38" i="2"/>
  <c r="O38" i="2" s="1"/>
  <c r="N38" i="2" s="1"/>
  <c r="M39" i="2"/>
  <c r="M40" i="2"/>
  <c r="O40" i="2" s="1"/>
  <c r="N40" i="2" s="1"/>
  <c r="M41" i="2"/>
  <c r="O41" i="2" s="1"/>
  <c r="N41" i="2" s="1"/>
  <c r="M42" i="2"/>
  <c r="O42" i="2" s="1"/>
  <c r="M43" i="2"/>
  <c r="M44" i="2"/>
  <c r="O44" i="2" s="1"/>
  <c r="N44" i="2" s="1"/>
  <c r="N42" i="2" l="1"/>
  <c r="Q42" i="2"/>
  <c r="P42" i="2" s="1"/>
  <c r="O43" i="2"/>
  <c r="N43" i="2" s="1"/>
  <c r="Q40" i="2"/>
  <c r="P40" i="2" s="1"/>
  <c r="Q37" i="2"/>
  <c r="P37" i="2" s="1"/>
  <c r="Q44" i="2"/>
  <c r="P44" i="2" s="1"/>
  <c r="O39" i="2"/>
  <c r="N39" i="2" s="1"/>
  <c r="Q38" i="2"/>
  <c r="P38" i="2" s="1"/>
  <c r="Q41" i="2"/>
  <c r="P41" i="2" s="1"/>
  <c r="Q43" i="2" l="1"/>
  <c r="P43" i="2" s="1"/>
  <c r="Q39" i="2"/>
  <c r="P39" i="2" s="1"/>
  <c r="D40" i="2" l="1"/>
  <c r="C40" i="2"/>
  <c r="B40" i="2"/>
  <c r="D41" i="2" l="1"/>
  <c r="C41" i="2"/>
  <c r="B41" i="2"/>
  <c r="D39" i="2"/>
  <c r="C39" i="2"/>
  <c r="B39" i="2"/>
  <c r="D42" i="2"/>
  <c r="C42" i="2"/>
  <c r="B42" i="2"/>
  <c r="C37" i="2" l="1"/>
  <c r="D37" i="2"/>
  <c r="C38" i="2"/>
  <c r="D38" i="2"/>
  <c r="D43" i="2" l="1"/>
  <c r="D44" i="2"/>
  <c r="C43" i="2" l="1"/>
  <c r="C44" i="2"/>
  <c r="B43" i="2" l="1"/>
  <c r="B44" i="2"/>
</calcChain>
</file>

<file path=xl/sharedStrings.xml><?xml version="1.0" encoding="utf-8"?>
<sst xmlns="http://schemas.openxmlformats.org/spreadsheetml/2006/main" count="78" uniqueCount="59">
  <si>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</si>
  <si>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</si>
  <si>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</si>
  <si>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</si>
  <si>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</si>
  <si>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</si>
  <si>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</si>
  <si>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</si>
  <si>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</si>
  <si>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</si>
  <si>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</si>
  <si>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</si>
  <si>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</si>
  <si>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</si>
  <si>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</si>
  <si>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</si>
  <si>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</si>
  <si>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</si>
  <si>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</si>
  <si>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</si>
  <si>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</si>
  <si>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</si>
  <si>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</si>
  <si>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</si>
  <si>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</si>
  <si>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</si>
  <si>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</si>
  <si>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</si>
  <si>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</si>
  <si>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</si>
  <si>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</si>
  <si>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</si>
  <si>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</si>
  <si>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</si>
  <si>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</si>
  <si>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</si>
  <si>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Southern Cross Austereo</t>
  </si>
  <si>
    <t>TNT</t>
  </si>
  <si>
    <t>TASMANIA TV1</t>
  </si>
  <si>
    <t>Southern Cross Television Pty Limited</t>
  </si>
  <si>
    <t>TND</t>
  </si>
  <si>
    <t>DARWIN TV1</t>
  </si>
  <si>
    <t>Regional Television Pty Limited</t>
  </si>
  <si>
    <t>VAN (7)</t>
  </si>
  <si>
    <t>NORTHERN AUSTRALIA TV3</t>
  </si>
  <si>
    <t>Eastern Australia Satellite Broadcasters Pty Ltd</t>
  </si>
  <si>
    <t>VAS (7)</t>
  </si>
  <si>
    <t>SOUTH EASTERN AUSTRALIA TV3</t>
  </si>
  <si>
    <t>GTS</t>
  </si>
  <si>
    <t>SPENCER GULF TV1</t>
  </si>
  <si>
    <t>Spencer Gulf Telecasters Pty Limited</t>
  </si>
  <si>
    <t>BKN</t>
  </si>
  <si>
    <t>BROKEN HILL TV1</t>
  </si>
  <si>
    <t>Broken Hill Television Pty Limited</t>
  </si>
  <si>
    <t>ITQ</t>
  </si>
  <si>
    <t>MT ISA TV1</t>
  </si>
  <si>
    <t>QQQ</t>
  </si>
  <si>
    <t>REMOTE CENTRAL &amp; EASTERN AUSTRALIA TV2</t>
  </si>
  <si>
    <t>In practice, regional commercial television broadcasters do not themselves caption programs that are provided by their metropolitan network program suppliers as it is not feasible to do so as programs are broadcast on “direct relay”. Captioning activities in respect of such programs are undertaken by the metropolitan network captioning providers (i.e. on behalf of the regional affiliate) in accordance with Schedule 2 to the Broadcasting Services Act 1992 (the Act).  In that context, it can be said that they are effectively acting on behalf of their regional affiliates (as well as on behalf of themselves/their own licensee companies). 
During the reporting period, the Program Supplier (SWM) advised: The last 12 months saw a reduction in lost minutes resulting from unforeseen technical or engineering difficulties despite changes to SWM hardware. August 2019 saw 33.41 combined lost minutes as a result of a core tech outage affecting SWM. The Caption Provider were not able to establish captions during this time due to a disconnect from SWM’s systems. This was an isolated incident and was resolved the day it occurred. There were 20.23 combined lost minutes in October 2019 as a result of issues processing STL caption files for news updates. A new system was implemented by the following month to avoid a repeat. A single incident with SWM’s caption file merging hardware occurred in November 2019, resulting in 115.1 minutes without captions. The issue was resolved by SWM and the Caption Provider implemented further training for their live coordinators in response to this incident.
Southern Cross Austereo (SCA) experienced faulty ORTL encoders in August 2019, resulting in a few minutes of lost captions across all Licences. Further testing was carried out to ensure encoders were operating correctly. The relocation of centralised playout operations from SCA’s TV Centre in Watson, ACT  to NPCM in Frenchs Forest, NSW involved a complete rebuild and restructuring of brand new playout systems, replacing outdated equipment. Therefore it is anticipated these issues will not recur.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</si>
</sst>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Border="1" applyAlignment="1" applyProtection="1">
      <alignment horizontal="left" vertic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8"/>
  <sheetViews>
    <sheetView showGridLines="0" tabSelected="1" showWhiteSpace="0" topLeftCell="A2" zoomScale="89" zoomScaleNormal="89" zoomScaleSheetLayoutView="100" workbookViewId="0">
      <selection activeCell="B17" sqref="B17:C17"/>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8" customWidth="1"/>
    <col min="17" max="17" width="13.5703125" style="48"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4"/>
    </row>
    <row r="3" spans="1:20" ht="18.75" x14ac:dyDescent="0.25">
      <c r="B3" s="150" t="s">
        <v>35</v>
      </c>
      <c r="C3" s="150"/>
      <c r="D3" s="150"/>
      <c r="E3" s="150"/>
      <c r="F3" s="150"/>
      <c r="G3" s="150"/>
      <c r="H3" s="150"/>
      <c r="I3" s="150"/>
      <c r="J3" s="150"/>
      <c r="K3" s="150"/>
      <c r="L3" s="150"/>
      <c r="M3" s="150"/>
      <c r="N3" s="150"/>
      <c r="O3" s="150"/>
      <c r="P3" s="150"/>
      <c r="Q3" s="150"/>
      <c r="R3" s="27"/>
    </row>
    <row r="4" spans="1:20" ht="9.75" customHeight="1" x14ac:dyDescent="0.25">
      <c r="B4" s="150"/>
      <c r="C4" s="150"/>
      <c r="D4" s="150"/>
      <c r="E4" s="150"/>
      <c r="F4" s="150"/>
      <c r="G4" s="150"/>
      <c r="H4" s="150"/>
      <c r="I4" s="150"/>
      <c r="J4" s="150"/>
      <c r="K4" s="150"/>
      <c r="L4" s="150"/>
      <c r="M4" s="150"/>
      <c r="N4" s="150"/>
      <c r="O4" s="150"/>
      <c r="P4" s="150"/>
      <c r="Q4" s="150"/>
    </row>
    <row r="5" spans="1:20" hidden="1" x14ac:dyDescent="0.25"/>
    <row r="6" spans="1:20" hidden="1" x14ac:dyDescent="0.25"/>
    <row r="7" spans="1:20" s="18" customFormat="1" ht="18" customHeight="1" x14ac:dyDescent="0.35">
      <c r="A7" s="22"/>
      <c r="B7" s="151" t="s">
        <v>1</v>
      </c>
      <c r="C7" s="151"/>
      <c r="D7" s="151"/>
      <c r="E7" s="151"/>
      <c r="F7" s="151"/>
      <c r="G7" s="151"/>
      <c r="H7" s="151"/>
      <c r="I7" s="151"/>
      <c r="J7" s="151"/>
      <c r="K7" s="151"/>
      <c r="L7" s="151"/>
      <c r="M7" s="151"/>
      <c r="N7" s="151"/>
      <c r="O7" s="151"/>
      <c r="P7" s="151"/>
      <c r="Q7" s="151"/>
      <c r="R7" s="28"/>
      <c r="S7" s="17"/>
      <c r="T7" s="17"/>
    </row>
    <row r="8" spans="1:20" ht="18" customHeight="1" x14ac:dyDescent="0.3">
      <c r="B8" s="152" t="s">
        <v>0</v>
      </c>
      <c r="C8" s="152"/>
      <c r="D8" s="152"/>
      <c r="E8" s="152"/>
      <c r="F8" s="152"/>
      <c r="G8" s="152"/>
      <c r="H8" s="152"/>
      <c r="I8" s="152"/>
      <c r="J8" s="152"/>
      <c r="K8" s="152"/>
      <c r="L8" s="152"/>
      <c r="M8" s="152"/>
      <c r="N8" s="152"/>
      <c r="O8" s="152"/>
      <c r="P8" s="152"/>
      <c r="Q8" s="152"/>
      <c r="R8" s="32"/>
      <c r="S8" s="2"/>
      <c r="T8" s="2"/>
    </row>
    <row r="9" spans="1:20" ht="18" customHeight="1" x14ac:dyDescent="0.3">
      <c r="B9" s="153" t="s">
        <v>25</v>
      </c>
      <c r="C9" s="153"/>
      <c r="D9" s="153"/>
      <c r="E9" s="153"/>
      <c r="F9" s="153"/>
      <c r="G9" s="153"/>
      <c r="H9" s="153"/>
      <c r="I9" s="153"/>
      <c r="J9" s="153"/>
      <c r="K9" s="153"/>
      <c r="L9" s="153"/>
      <c r="M9" s="153"/>
      <c r="N9" s="153"/>
      <c r="O9" s="153"/>
      <c r="P9" s="153"/>
      <c r="Q9" s="153"/>
      <c r="R9" s="29"/>
      <c r="S9" s="2"/>
      <c r="T9" s="2"/>
    </row>
    <row r="10" spans="1:20" ht="18" customHeight="1" x14ac:dyDescent="0.3">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25">
      <c r="B11" s="148" t="s">
        <v>23</v>
      </c>
      <c r="C11" s="148"/>
      <c r="D11" s="148"/>
      <c r="E11" s="148"/>
      <c r="F11" s="148"/>
      <c r="G11" s="148"/>
      <c r="H11" s="148"/>
      <c r="I11" s="148"/>
      <c r="J11" s="148"/>
      <c r="K11" s="148"/>
      <c r="L11" s="148"/>
      <c r="M11" s="148"/>
      <c r="N11" s="148"/>
      <c r="O11" s="148"/>
      <c r="P11" s="148"/>
      <c r="Q11" s="148"/>
      <c r="R11" s="30"/>
      <c r="S11" s="3"/>
      <c r="T11" s="3"/>
    </row>
    <row r="12" spans="1:20" s="4" customFormat="1" ht="10.5" customHeight="1" x14ac:dyDescent="0.25">
      <c r="B12" s="62"/>
      <c r="C12" s="62"/>
      <c r="D12" s="62"/>
      <c r="E12" s="62"/>
      <c r="F12" s="62"/>
      <c r="G12" s="62"/>
      <c r="H12" s="62"/>
      <c r="I12" s="62"/>
      <c r="J12" s="62"/>
      <c r="K12" s="62"/>
      <c r="L12" s="62"/>
      <c r="M12" s="62"/>
      <c r="N12" s="62"/>
      <c r="O12" s="62"/>
      <c r="P12" s="62"/>
      <c r="Q12" s="62"/>
      <c r="R12" s="61"/>
      <c r="S12" s="3"/>
      <c r="T12" s="3"/>
    </row>
    <row r="13" spans="1:20" ht="33.75" customHeight="1" x14ac:dyDescent="0.25">
      <c r="A13" s="10"/>
      <c r="B13" s="149" t="s">
        <v>24</v>
      </c>
      <c r="C13" s="149"/>
      <c r="D13" s="149"/>
      <c r="E13" s="149"/>
      <c r="F13" s="149"/>
      <c r="G13" s="149"/>
      <c r="H13" s="149"/>
      <c r="I13" s="149"/>
      <c r="J13" s="149"/>
      <c r="K13" s="149"/>
      <c r="L13" s="149"/>
      <c r="M13" s="149"/>
      <c r="N13" s="149"/>
      <c r="O13" s="149"/>
      <c r="P13" s="149"/>
      <c r="Q13" s="149"/>
      <c r="R13" s="31"/>
      <c r="S13" s="5"/>
      <c r="T13" s="5"/>
    </row>
    <row r="14" spans="1:20" ht="12.75" hidden="1" customHeight="1" x14ac:dyDescent="0.25">
      <c r="A14" s="10"/>
      <c r="B14" s="19"/>
      <c r="C14" s="19"/>
      <c r="D14" s="19"/>
      <c r="E14" s="19"/>
      <c r="F14" s="19"/>
      <c r="G14" s="19"/>
      <c r="H14" s="24"/>
      <c r="I14" s="19"/>
      <c r="J14" s="24"/>
      <c r="K14" s="24"/>
      <c r="L14" s="24"/>
      <c r="M14" s="24"/>
      <c r="N14" s="19"/>
      <c r="O14" s="24"/>
      <c r="P14" s="49"/>
      <c r="Q14" s="49"/>
      <c r="R14" s="5"/>
      <c r="S14" s="5"/>
      <c r="T14" s="5"/>
    </row>
    <row r="15" spans="1:20" ht="18" customHeight="1" x14ac:dyDescent="0.25">
      <c r="A15" s="6"/>
      <c r="B15" s="91" t="s">
        <v>4</v>
      </c>
      <c r="C15" s="91"/>
      <c r="D15" s="91"/>
      <c r="E15" s="91"/>
      <c r="F15" s="91"/>
      <c r="G15" s="91"/>
      <c r="H15" s="91"/>
      <c r="I15" s="91"/>
      <c r="J15" s="91"/>
      <c r="K15" s="91"/>
      <c r="L15" s="91"/>
      <c r="M15" s="91"/>
      <c r="N15" s="91"/>
      <c r="O15" s="91"/>
      <c r="P15" s="91"/>
      <c r="Q15" s="91"/>
      <c r="R15" s="5"/>
      <c r="S15" s="5"/>
      <c r="T15" s="5"/>
    </row>
    <row r="16" spans="1:20" s="20" customFormat="1" ht="45" x14ac:dyDescent="0.25">
      <c r="A16" s="21"/>
      <c r="B16" s="89" t="s">
        <v>2</v>
      </c>
      <c r="C16" s="89"/>
      <c r="D16" s="33" t="s">
        <v>3</v>
      </c>
      <c r="E16" s="92" t="s">
        <v>10</v>
      </c>
      <c r="F16" s="92"/>
      <c r="G16" s="92"/>
      <c r="H16" s="92"/>
      <c r="I16" s="92"/>
      <c r="J16" s="92"/>
      <c r="K16" s="92"/>
      <c r="L16" s="92"/>
      <c r="M16" s="92"/>
      <c r="N16" s="92"/>
      <c r="O16" s="92"/>
      <c r="P16" s="92"/>
      <c r="Q16" s="92"/>
      <c r="R16" s="5"/>
      <c r="S16" s="5"/>
      <c r="T16" s="5"/>
    </row>
    <row r="17" spans="1:21" ht="21.75" customHeight="1" x14ac:dyDescent="0.3">
      <c r="A17" s="6"/>
      <c r="B17" s="98">
        <v>2019</v>
      </c>
      <c r="C17" s="98"/>
      <c r="D17" s="59">
        <v>2020</v>
      </c>
      <c r="E17" s="93"/>
      <c r="F17" s="93"/>
      <c r="G17" s="93"/>
      <c r="H17" s="93"/>
      <c r="I17" s="93"/>
      <c r="J17" s="93"/>
      <c r="K17" s="93"/>
      <c r="L17" s="93"/>
      <c r="M17" s="93"/>
      <c r="N17" s="93"/>
      <c r="O17" s="93"/>
      <c r="P17" s="93"/>
      <c r="Q17" s="93"/>
      <c r="R17" s="5"/>
      <c r="S17" s="5"/>
      <c r="T17" s="2"/>
    </row>
    <row r="18" spans="1:21" s="7" customFormat="1" ht="14.45" customHeight="1" x14ac:dyDescent="0.3">
      <c r="A18" s="14"/>
      <c r="B18" s="86"/>
      <c r="C18" s="86"/>
      <c r="D18" s="86"/>
      <c r="E18" s="86"/>
      <c r="F18" s="86"/>
      <c r="G18" s="86"/>
      <c r="H18" s="86"/>
      <c r="I18" s="86"/>
      <c r="J18" s="86"/>
      <c r="K18" s="86"/>
      <c r="L18" s="86"/>
      <c r="M18" s="86"/>
      <c r="N18" s="15"/>
      <c r="O18" s="15"/>
      <c r="P18" s="50"/>
      <c r="Q18" s="50"/>
      <c r="R18" s="5"/>
      <c r="S18" s="5"/>
      <c r="T18" s="16"/>
    </row>
    <row r="19" spans="1:21" ht="14.45" customHeight="1" x14ac:dyDescent="0.25">
      <c r="A19" s="6"/>
      <c r="B19" s="137" t="s">
        <v>31</v>
      </c>
      <c r="C19" s="138"/>
      <c r="D19" s="138"/>
      <c r="E19" s="138"/>
      <c r="F19" s="138"/>
      <c r="G19" s="138"/>
      <c r="H19" s="138"/>
      <c r="I19" s="138"/>
      <c r="J19" s="138"/>
      <c r="K19" s="138"/>
      <c r="L19" s="138"/>
      <c r="M19" s="138"/>
      <c r="N19" s="138"/>
      <c r="O19" s="138"/>
      <c r="P19" s="138"/>
      <c r="Q19" s="139"/>
      <c r="R19" s="5"/>
      <c r="S19" s="5"/>
      <c r="T19" s="5"/>
    </row>
    <row r="20" spans="1:21" ht="20.25" customHeight="1" x14ac:dyDescent="0.25">
      <c r="A20" s="6"/>
      <c r="B20" s="95" t="s">
        <v>36</v>
      </c>
      <c r="C20" s="96"/>
      <c r="D20" s="96"/>
      <c r="E20" s="96"/>
      <c r="F20" s="96"/>
      <c r="G20" s="96"/>
      <c r="H20" s="96"/>
      <c r="I20" s="96"/>
      <c r="J20" s="96"/>
      <c r="K20" s="96"/>
      <c r="L20" s="96"/>
      <c r="M20" s="96"/>
      <c r="N20" s="96"/>
      <c r="O20" s="96"/>
      <c r="P20" s="96"/>
      <c r="Q20" s="97"/>
      <c r="R20" s="5"/>
      <c r="S20" s="5"/>
      <c r="T20" s="5"/>
    </row>
    <row r="21" spans="1:21" ht="24.75" customHeight="1" x14ac:dyDescent="0.25">
      <c r="A21" s="9"/>
      <c r="B21" s="90" t="s">
        <v>7</v>
      </c>
      <c r="C21" s="90"/>
      <c r="D21" s="87" t="s">
        <v>6</v>
      </c>
      <c r="E21" s="143" t="s">
        <v>5</v>
      </c>
      <c r="F21" s="144"/>
      <c r="G21" s="144"/>
      <c r="H21" s="144"/>
      <c r="I21" s="144"/>
      <c r="J21" s="144"/>
      <c r="K21" s="144"/>
      <c r="L21" s="144"/>
      <c r="M21" s="94" t="s">
        <v>16</v>
      </c>
      <c r="N21" s="94"/>
      <c r="O21" s="94"/>
      <c r="P21" s="94"/>
      <c r="Q21" s="94"/>
      <c r="R21" s="5"/>
      <c r="S21" s="5"/>
      <c r="T21" s="5"/>
    </row>
    <row r="22" spans="1:21" ht="18.75" customHeight="1" x14ac:dyDescent="0.25">
      <c r="A22" s="12">
        <v>1</v>
      </c>
      <c r="B22" s="99" t="s">
        <v>37</v>
      </c>
      <c r="C22" s="100"/>
      <c r="D22" s="88">
        <v>133</v>
      </c>
      <c r="E22" s="145" t="s">
        <v>38</v>
      </c>
      <c r="F22" s="146"/>
      <c r="G22" s="146"/>
      <c r="H22" s="146"/>
      <c r="I22" s="146"/>
      <c r="J22" s="146"/>
      <c r="K22" s="146"/>
      <c r="L22" s="146"/>
      <c r="M22" s="140" t="s">
        <v>39</v>
      </c>
      <c r="N22" s="141"/>
      <c r="O22" s="141"/>
      <c r="P22" s="141"/>
      <c r="Q22" s="142"/>
      <c r="R22" s="5"/>
      <c r="S22" s="5"/>
      <c r="T22" s="5"/>
    </row>
    <row r="23" spans="1:21" ht="18.75" customHeight="1" x14ac:dyDescent="0.25">
      <c r="A23" s="12">
        <v>2</v>
      </c>
      <c r="B23" s="99" t="s">
        <v>40</v>
      </c>
      <c r="C23" s="100"/>
      <c r="D23" s="88">
        <v>10173</v>
      </c>
      <c r="E23" s="145" t="s">
        <v>41</v>
      </c>
      <c r="F23" s="146"/>
      <c r="G23" s="146"/>
      <c r="H23" s="146"/>
      <c r="I23" s="146"/>
      <c r="J23" s="146"/>
      <c r="K23" s="146"/>
      <c r="L23" s="146"/>
      <c r="M23" s="140" t="s">
        <v>42</v>
      </c>
      <c r="N23" s="141"/>
      <c r="O23" s="141"/>
      <c r="P23" s="141"/>
      <c r="Q23" s="142"/>
      <c r="R23" s="5"/>
      <c r="S23" s="5"/>
      <c r="T23" s="5"/>
    </row>
    <row r="24" spans="1:21" ht="18.75" customHeight="1" x14ac:dyDescent="0.25">
      <c r="A24" s="12">
        <v>3</v>
      </c>
      <c r="B24" s="99" t="s">
        <v>43</v>
      </c>
      <c r="C24" s="100"/>
      <c r="D24" s="88">
        <v>1130136</v>
      </c>
      <c r="E24" s="145" t="s">
        <v>44</v>
      </c>
      <c r="F24" s="146"/>
      <c r="G24" s="146"/>
      <c r="H24" s="146"/>
      <c r="I24" s="146"/>
      <c r="J24" s="146"/>
      <c r="K24" s="146"/>
      <c r="L24" s="146"/>
      <c r="M24" s="140" t="s">
        <v>45</v>
      </c>
      <c r="N24" s="141"/>
      <c r="O24" s="141"/>
      <c r="P24" s="141"/>
      <c r="Q24" s="142"/>
      <c r="R24" s="5"/>
      <c r="S24" s="5"/>
      <c r="T24" s="5"/>
    </row>
    <row r="25" spans="1:21" ht="18.75" customHeight="1" x14ac:dyDescent="0.25">
      <c r="A25" s="12">
        <v>4</v>
      </c>
      <c r="B25" s="99" t="s">
        <v>46</v>
      </c>
      <c r="C25" s="100"/>
      <c r="D25" s="88">
        <v>1130135</v>
      </c>
      <c r="E25" s="145" t="s">
        <v>47</v>
      </c>
      <c r="F25" s="146"/>
      <c r="G25" s="146"/>
      <c r="H25" s="146"/>
      <c r="I25" s="146"/>
      <c r="J25" s="146"/>
      <c r="K25" s="146"/>
      <c r="L25" s="146"/>
      <c r="M25" s="140" t="s">
        <v>45</v>
      </c>
      <c r="N25" s="141"/>
      <c r="O25" s="141"/>
      <c r="P25" s="141"/>
      <c r="Q25" s="142"/>
      <c r="R25" s="5"/>
      <c r="S25" s="5"/>
      <c r="T25" s="5"/>
    </row>
    <row r="26" spans="1:21" ht="18.75" customHeight="1" x14ac:dyDescent="0.25">
      <c r="A26" s="12">
        <v>5</v>
      </c>
      <c r="B26" s="99" t="s">
        <v>48</v>
      </c>
      <c r="C26" s="100"/>
      <c r="D26" s="88">
        <v>10234</v>
      </c>
      <c r="E26" s="145" t="s">
        <v>49</v>
      </c>
      <c r="F26" s="146"/>
      <c r="G26" s="146"/>
      <c r="H26" s="146"/>
      <c r="I26" s="146"/>
      <c r="J26" s="146"/>
      <c r="K26" s="146"/>
      <c r="L26" s="146"/>
      <c r="M26" s="140" t="s">
        <v>50</v>
      </c>
      <c r="N26" s="141"/>
      <c r="O26" s="141"/>
      <c r="P26" s="141"/>
      <c r="Q26" s="142"/>
      <c r="R26" s="5"/>
      <c r="S26" s="5"/>
      <c r="T26" s="5"/>
    </row>
    <row r="27" spans="1:21" x14ac:dyDescent="0.25">
      <c r="A27" s="12">
        <v>6</v>
      </c>
      <c r="B27" s="99" t="s">
        <v>51</v>
      </c>
      <c r="C27" s="100"/>
      <c r="D27" s="88">
        <v>10241</v>
      </c>
      <c r="E27" s="145" t="s">
        <v>52</v>
      </c>
      <c r="F27" s="146"/>
      <c r="G27" s="146"/>
      <c r="H27" s="146"/>
      <c r="I27" s="146"/>
      <c r="J27" s="146"/>
      <c r="K27" s="146"/>
      <c r="L27" s="146"/>
      <c r="M27" s="140" t="s">
        <v>53</v>
      </c>
      <c r="N27" s="141"/>
      <c r="O27" s="141"/>
      <c r="P27" s="141"/>
      <c r="Q27" s="142"/>
      <c r="R27" s="5"/>
      <c r="S27" s="5"/>
      <c r="T27" s="5"/>
    </row>
    <row r="28" spans="1:21" ht="15" customHeight="1" x14ac:dyDescent="0.25">
      <c r="A28" s="12">
        <v>7</v>
      </c>
      <c r="B28" s="99" t="s">
        <v>54</v>
      </c>
      <c r="C28" s="100"/>
      <c r="D28" s="88">
        <v>114</v>
      </c>
      <c r="E28" s="145" t="s">
        <v>55</v>
      </c>
      <c r="F28" s="146"/>
      <c r="G28" s="146"/>
      <c r="H28" s="146"/>
      <c r="I28" s="146"/>
      <c r="J28" s="146"/>
      <c r="K28" s="146"/>
      <c r="L28" s="146"/>
      <c r="M28" s="140" t="s">
        <v>42</v>
      </c>
      <c r="N28" s="141"/>
      <c r="O28" s="141"/>
      <c r="P28" s="141"/>
      <c r="Q28" s="142"/>
      <c r="R28" s="5"/>
      <c r="S28" s="5"/>
      <c r="T28" s="5"/>
    </row>
    <row r="29" spans="1:21" x14ac:dyDescent="0.25">
      <c r="A29" s="12">
        <v>8</v>
      </c>
      <c r="B29" s="99" t="s">
        <v>56</v>
      </c>
      <c r="C29" s="100"/>
      <c r="D29" s="88">
        <v>4285</v>
      </c>
      <c r="E29" s="145" t="s">
        <v>57</v>
      </c>
      <c r="F29" s="146"/>
      <c r="G29" s="146"/>
      <c r="H29" s="146"/>
      <c r="I29" s="146"/>
      <c r="J29" s="146"/>
      <c r="K29" s="146"/>
      <c r="L29" s="146"/>
      <c r="M29" s="140" t="s">
        <v>42</v>
      </c>
      <c r="N29" s="141"/>
      <c r="O29" s="141"/>
      <c r="P29" s="141"/>
      <c r="Q29" s="142"/>
      <c r="R29" s="5"/>
      <c r="S29" s="5"/>
      <c r="T29" s="5"/>
      <c r="U29" s="5"/>
    </row>
    <row r="30" spans="1:21" ht="9.75" customHeight="1" x14ac:dyDescent="0.3">
      <c r="A30" s="12"/>
      <c r="B30" s="76"/>
      <c r="C30" s="76"/>
      <c r="D30" s="76"/>
      <c r="E30" s="76"/>
      <c r="F30" s="76"/>
      <c r="G30" s="76"/>
      <c r="H30" s="76"/>
      <c r="I30" s="77"/>
      <c r="J30" s="77"/>
      <c r="K30" s="77"/>
      <c r="L30" s="77"/>
      <c r="M30" s="77"/>
      <c r="N30" s="77"/>
      <c r="O30" s="77"/>
      <c r="P30" s="78"/>
      <c r="Q30" s="78"/>
      <c r="R30" s="13"/>
      <c r="S30" s="2"/>
      <c r="T30" s="2"/>
    </row>
    <row r="31" spans="1:21" ht="80.25" customHeight="1" x14ac:dyDescent="0.3">
      <c r="A31" s="6"/>
      <c r="B31" s="147" t="s">
        <v>26</v>
      </c>
      <c r="C31" s="147"/>
      <c r="D31" s="147"/>
      <c r="E31" s="147"/>
      <c r="F31" s="147"/>
      <c r="G31" s="147"/>
      <c r="H31" s="147"/>
      <c r="I31" s="147"/>
      <c r="J31" s="147"/>
      <c r="K31" s="147"/>
      <c r="L31" s="147"/>
      <c r="M31" s="147"/>
      <c r="N31" s="147"/>
      <c r="O31" s="147"/>
      <c r="P31" s="147"/>
      <c r="Q31" s="147"/>
      <c r="R31" s="5"/>
      <c r="S31" s="5"/>
      <c r="T31" s="2"/>
    </row>
    <row r="32" spans="1:21" ht="9" customHeight="1" thickBot="1" x14ac:dyDescent="0.3"/>
    <row r="33" spans="1:21" s="35" customFormat="1" ht="41.25" customHeight="1" thickBot="1" x14ac:dyDescent="0.3">
      <c r="B33" s="113" t="s">
        <v>21</v>
      </c>
      <c r="C33" s="114"/>
      <c r="D33" s="114"/>
      <c r="E33" s="114"/>
      <c r="F33" s="114"/>
      <c r="G33" s="115"/>
      <c r="H33" s="36"/>
      <c r="I33" s="131" t="s">
        <v>29</v>
      </c>
      <c r="J33" s="132"/>
      <c r="K33" s="132"/>
      <c r="L33" s="132"/>
      <c r="M33" s="132"/>
      <c r="N33" s="132"/>
      <c r="O33" s="132"/>
      <c r="P33" s="132"/>
      <c r="Q33" s="133"/>
      <c r="R33" s="34"/>
      <c r="S33" s="116" t="s">
        <v>22</v>
      </c>
      <c r="T33" s="117"/>
    </row>
    <row r="34" spans="1:21" ht="15" customHeight="1" x14ac:dyDescent="0.25">
      <c r="A34" s="8"/>
      <c r="B34" s="107" t="s">
        <v>9</v>
      </c>
      <c r="C34" s="108"/>
      <c r="D34" s="108"/>
      <c r="E34" s="108"/>
      <c r="F34" s="108"/>
      <c r="G34" s="109"/>
      <c r="H34" s="25"/>
      <c r="I34" s="124" t="s">
        <v>30</v>
      </c>
      <c r="J34" s="125"/>
      <c r="K34" s="125"/>
      <c r="L34" s="125"/>
      <c r="M34" s="125"/>
      <c r="N34" s="125"/>
      <c r="O34" s="125"/>
      <c r="P34" s="125"/>
      <c r="Q34" s="126"/>
      <c r="R34" s="37"/>
      <c r="S34" s="118" t="s">
        <v>27</v>
      </c>
      <c r="T34" s="119"/>
    </row>
    <row r="35" spans="1:21" ht="81.75" customHeight="1" thickBot="1" x14ac:dyDescent="0.3">
      <c r="A35" s="8"/>
      <c r="B35" s="110" t="s">
        <v>11</v>
      </c>
      <c r="C35" s="111"/>
      <c r="D35" s="111"/>
      <c r="E35" s="111"/>
      <c r="F35" s="111"/>
      <c r="G35" s="112"/>
      <c r="H35" s="26"/>
      <c r="I35" s="127"/>
      <c r="J35" s="128"/>
      <c r="K35" s="128"/>
      <c r="L35" s="128"/>
      <c r="M35" s="128"/>
      <c r="N35" s="128"/>
      <c r="O35" s="128"/>
      <c r="P35" s="128"/>
      <c r="Q35" s="129"/>
      <c r="R35" s="38"/>
      <c r="S35" s="120"/>
      <c r="T35" s="121"/>
    </row>
    <row r="36" spans="1:21" s="18" customFormat="1" ht="123" customHeight="1" x14ac:dyDescent="0.25">
      <c r="A36" s="41"/>
      <c r="B36" s="42" t="s">
        <v>7</v>
      </c>
      <c r="C36" s="43" t="s">
        <v>8</v>
      </c>
      <c r="D36" s="43" t="s">
        <v>5</v>
      </c>
      <c r="E36" s="44" t="s">
        <v>12</v>
      </c>
      <c r="F36" s="44" t="s">
        <v>13</v>
      </c>
      <c r="G36" s="45" t="s">
        <v>18</v>
      </c>
      <c r="H36" s="64"/>
      <c r="I36" s="122" t="s">
        <v>17</v>
      </c>
      <c r="J36" s="123"/>
      <c r="K36" s="123"/>
      <c r="L36" s="123"/>
      <c r="M36" s="123"/>
      <c r="N36" s="122" t="s">
        <v>19</v>
      </c>
      <c r="O36" s="130"/>
      <c r="P36" s="123" t="s">
        <v>20</v>
      </c>
      <c r="Q36" s="130"/>
      <c r="R36" s="67"/>
      <c r="S36" s="46" t="s">
        <v>33</v>
      </c>
      <c r="T36" s="47" t="s">
        <v>28</v>
      </c>
    </row>
    <row r="37" spans="1:21" ht="29.1" customHeight="1" x14ac:dyDescent="0.25">
      <c r="A37" s="12">
        <v>1</v>
      </c>
      <c r="B37" s="39" t="str">
        <f t="shared" ref="B37:B44" si="0">B22</f>
        <v>TNT</v>
      </c>
      <c r="C37" s="40">
        <f t="shared" ref="C37:D44" si="1">D22</f>
        <v>133</v>
      </c>
      <c r="D37" s="40" t="str">
        <f t="shared" si="1"/>
        <v>TASMANIA TV1</v>
      </c>
      <c r="E37" s="55">
        <v>6588</v>
      </c>
      <c r="F37" s="55">
        <v>6582.29</v>
      </c>
      <c r="G37" s="56">
        <f t="shared" ref="G37:G44" si="2">IF(ISERROR(F37/E37)," ",F37/E37)</f>
        <v>0.99913327261687912</v>
      </c>
      <c r="H37" s="65"/>
      <c r="I37" s="53">
        <v>3</v>
      </c>
      <c r="J37" s="70" t="s">
        <v>15</v>
      </c>
      <c r="K37" s="69">
        <v>34</v>
      </c>
      <c r="L37" s="70" t="s">
        <v>14</v>
      </c>
      <c r="M37" s="71">
        <f t="shared" ref="M37:M44" si="3">IF(I37+K37&gt;0,(I37*60+K37)/60,"  ")</f>
        <v>3.5666666666666669</v>
      </c>
      <c r="N37" s="72">
        <f t="shared" ref="N37:N44" si="4">IF(ISERROR(O37/24)," ",O37/24)</f>
        <v>8.9305555555557067E-2</v>
      </c>
      <c r="O37" s="73">
        <f t="shared" ref="O37:O44" si="5">IF(ISERROR(IF(M37&gt;0,E37*T37-F37-M37))," ",E37*T37-F37-M37)</f>
        <v>2.1433333333333695</v>
      </c>
      <c r="P37" s="52">
        <f t="shared" ref="P37:P44" si="6">IF(ISERROR(Q37/24)," ",Q37/24)</f>
        <v>0.23791666666666819</v>
      </c>
      <c r="Q37" s="73">
        <f t="shared" ref="Q37:Q44" si="7">IF(ISERROR(IF(M37&gt;0,M37+O37)),"  ",M37+O37)</f>
        <v>5.7100000000000364</v>
      </c>
      <c r="R37" s="68"/>
      <c r="S37" s="57"/>
      <c r="T37" s="51">
        <v>1</v>
      </c>
      <c r="U37" s="58"/>
    </row>
    <row r="38" spans="1:21" ht="29.1" customHeight="1" x14ac:dyDescent="0.25">
      <c r="A38" s="12">
        <v>2</v>
      </c>
      <c r="B38" s="39" t="str">
        <f t="shared" si="0"/>
        <v>TND</v>
      </c>
      <c r="C38" s="40">
        <f t="shared" si="1"/>
        <v>10173</v>
      </c>
      <c r="D38" s="40" t="str">
        <f t="shared" si="1"/>
        <v>DARWIN TV1</v>
      </c>
      <c r="E38" s="55">
        <v>6588</v>
      </c>
      <c r="F38" s="55">
        <v>6582.29</v>
      </c>
      <c r="G38" s="56">
        <f t="shared" si="2"/>
        <v>0.99913327261687912</v>
      </c>
      <c r="H38" s="65"/>
      <c r="I38" s="53">
        <v>3</v>
      </c>
      <c r="J38" s="70" t="s">
        <v>15</v>
      </c>
      <c r="K38" s="69">
        <v>34</v>
      </c>
      <c r="L38" s="70" t="s">
        <v>14</v>
      </c>
      <c r="M38" s="71">
        <f t="shared" si="3"/>
        <v>3.5666666666666669</v>
      </c>
      <c r="N38" s="72">
        <f t="shared" si="4"/>
        <v>8.9305555555557067E-2</v>
      </c>
      <c r="O38" s="73">
        <f t="shared" si="5"/>
        <v>2.1433333333333695</v>
      </c>
      <c r="P38" s="52">
        <f t="shared" si="6"/>
        <v>0.23791666666666819</v>
      </c>
      <c r="Q38" s="73">
        <f t="shared" si="7"/>
        <v>5.7100000000000364</v>
      </c>
      <c r="R38" s="68"/>
      <c r="S38" s="57"/>
      <c r="T38" s="51">
        <v>1</v>
      </c>
      <c r="U38" s="58"/>
    </row>
    <row r="39" spans="1:21" ht="29.1" customHeight="1" x14ac:dyDescent="0.25">
      <c r="A39" s="12">
        <v>3</v>
      </c>
      <c r="B39" s="39" t="str">
        <f t="shared" si="0"/>
        <v>VAN (7)</v>
      </c>
      <c r="C39" s="40">
        <f t="shared" si="1"/>
        <v>1130136</v>
      </c>
      <c r="D39" s="40" t="str">
        <f t="shared" si="1"/>
        <v>NORTHERN AUSTRALIA TV3</v>
      </c>
      <c r="E39" s="55">
        <v>6588</v>
      </c>
      <c r="F39" s="55">
        <v>6586.02</v>
      </c>
      <c r="G39" s="56">
        <f t="shared" si="2"/>
        <v>0.99969945355191259</v>
      </c>
      <c r="H39" s="65"/>
      <c r="I39" s="53">
        <v>1</v>
      </c>
      <c r="J39" s="70" t="s">
        <v>15</v>
      </c>
      <c r="K39" s="69">
        <v>30</v>
      </c>
      <c r="L39" s="70" t="s">
        <v>14</v>
      </c>
      <c r="M39" s="71">
        <f t="shared" si="3"/>
        <v>1.5</v>
      </c>
      <c r="N39" s="72">
        <f t="shared" si="4"/>
        <v>1.999999999998181E-2</v>
      </c>
      <c r="O39" s="73">
        <f t="shared" si="5"/>
        <v>0.47999999999956344</v>
      </c>
      <c r="P39" s="52">
        <f t="shared" si="6"/>
        <v>8.249999999998181E-2</v>
      </c>
      <c r="Q39" s="73">
        <f t="shared" si="7"/>
        <v>1.9799999999995634</v>
      </c>
      <c r="R39" s="54"/>
      <c r="S39" s="57"/>
      <c r="T39" s="51">
        <v>1</v>
      </c>
      <c r="U39" s="58"/>
    </row>
    <row r="40" spans="1:21" ht="29.1" customHeight="1" x14ac:dyDescent="0.25">
      <c r="A40" s="12">
        <v>4</v>
      </c>
      <c r="B40" s="39" t="str">
        <f t="shared" si="0"/>
        <v>VAS (7)</v>
      </c>
      <c r="C40" s="40">
        <f t="shared" si="1"/>
        <v>1130135</v>
      </c>
      <c r="D40" s="40" t="str">
        <f t="shared" si="1"/>
        <v>SOUTH EASTERN AUSTRALIA TV3</v>
      </c>
      <c r="E40" s="55">
        <v>6588</v>
      </c>
      <c r="F40" s="55">
        <v>6582.29</v>
      </c>
      <c r="G40" s="56">
        <f t="shared" si="2"/>
        <v>0.99913327261687912</v>
      </c>
      <c r="H40" s="66"/>
      <c r="I40" s="53">
        <v>3</v>
      </c>
      <c r="J40" s="70" t="s">
        <v>15</v>
      </c>
      <c r="K40" s="69">
        <v>34</v>
      </c>
      <c r="L40" s="70" t="s">
        <v>14</v>
      </c>
      <c r="M40" s="71">
        <f t="shared" si="3"/>
        <v>3.5666666666666669</v>
      </c>
      <c r="N40" s="72">
        <f t="shared" si="4"/>
        <v>8.9305555555557067E-2</v>
      </c>
      <c r="O40" s="73">
        <f t="shared" si="5"/>
        <v>2.1433333333333695</v>
      </c>
      <c r="P40" s="52">
        <f t="shared" si="6"/>
        <v>0.23791666666666819</v>
      </c>
      <c r="Q40" s="73">
        <f t="shared" si="7"/>
        <v>5.7100000000000364</v>
      </c>
      <c r="R40" s="54"/>
      <c r="S40" s="57"/>
      <c r="T40" s="51">
        <v>1</v>
      </c>
      <c r="U40" s="58"/>
    </row>
    <row r="41" spans="1:21" ht="29.1" customHeight="1" x14ac:dyDescent="0.25">
      <c r="A41" s="12">
        <v>5</v>
      </c>
      <c r="B41" s="39" t="str">
        <f t="shared" si="0"/>
        <v>GTS</v>
      </c>
      <c r="C41" s="40">
        <f t="shared" si="1"/>
        <v>10234</v>
      </c>
      <c r="D41" s="40" t="str">
        <f t="shared" si="1"/>
        <v>SPENCER GULF TV1</v>
      </c>
      <c r="E41" s="55">
        <v>6588</v>
      </c>
      <c r="F41" s="55">
        <v>6585.75</v>
      </c>
      <c r="G41" s="56">
        <f t="shared" si="2"/>
        <v>0.99965846994535523</v>
      </c>
      <c r="H41" s="66"/>
      <c r="I41" s="53">
        <v>2</v>
      </c>
      <c r="J41" s="70" t="s">
        <v>15</v>
      </c>
      <c r="K41" s="69">
        <v>0</v>
      </c>
      <c r="L41" s="70" t="s">
        <v>14</v>
      </c>
      <c r="M41" s="71">
        <f t="shared" si="3"/>
        <v>2</v>
      </c>
      <c r="N41" s="72">
        <f t="shared" si="4"/>
        <v>1.0416666666666666E-2</v>
      </c>
      <c r="O41" s="73">
        <f t="shared" si="5"/>
        <v>0.25</v>
      </c>
      <c r="P41" s="52">
        <f t="shared" si="6"/>
        <v>9.375E-2</v>
      </c>
      <c r="Q41" s="73">
        <f t="shared" si="7"/>
        <v>2.25</v>
      </c>
      <c r="R41" s="54"/>
      <c r="S41" s="57"/>
      <c r="T41" s="51">
        <v>1</v>
      </c>
      <c r="U41" s="58"/>
    </row>
    <row r="42" spans="1:21" ht="29.1" customHeight="1" x14ac:dyDescent="0.25">
      <c r="A42" s="12">
        <v>6</v>
      </c>
      <c r="B42" s="39" t="str">
        <f t="shared" si="0"/>
        <v>BKN</v>
      </c>
      <c r="C42" s="40">
        <f t="shared" si="1"/>
        <v>10241</v>
      </c>
      <c r="D42" s="40" t="str">
        <f t="shared" si="1"/>
        <v>BROKEN HILL TV1</v>
      </c>
      <c r="E42" s="55">
        <v>6588</v>
      </c>
      <c r="F42" s="55">
        <v>6585.75</v>
      </c>
      <c r="G42" s="56">
        <f t="shared" si="2"/>
        <v>0.99965846994535523</v>
      </c>
      <c r="H42" s="66"/>
      <c r="I42" s="53">
        <v>2</v>
      </c>
      <c r="J42" s="70" t="s">
        <v>15</v>
      </c>
      <c r="K42" s="69">
        <v>0</v>
      </c>
      <c r="L42" s="70" t="s">
        <v>14</v>
      </c>
      <c r="M42" s="71">
        <f t="shared" si="3"/>
        <v>2</v>
      </c>
      <c r="N42" s="72">
        <f t="shared" si="4"/>
        <v>1.0416666666666666E-2</v>
      </c>
      <c r="O42" s="73">
        <f t="shared" si="5"/>
        <v>0.25</v>
      </c>
      <c r="P42" s="52">
        <f t="shared" si="6"/>
        <v>9.375E-2</v>
      </c>
      <c r="Q42" s="73">
        <f t="shared" si="7"/>
        <v>2.25</v>
      </c>
      <c r="R42" s="54"/>
      <c r="S42" s="57"/>
      <c r="T42" s="51">
        <v>1</v>
      </c>
    </row>
    <row r="43" spans="1:21" ht="29.1" customHeight="1" x14ac:dyDescent="0.25">
      <c r="A43" s="12">
        <v>7</v>
      </c>
      <c r="B43" s="39" t="str">
        <f t="shared" si="0"/>
        <v>ITQ</v>
      </c>
      <c r="C43" s="40">
        <f t="shared" si="1"/>
        <v>114</v>
      </c>
      <c r="D43" s="40" t="str">
        <f t="shared" si="1"/>
        <v>MT ISA TV1</v>
      </c>
      <c r="E43" s="55">
        <v>6588</v>
      </c>
      <c r="F43" s="55">
        <v>6586.02</v>
      </c>
      <c r="G43" s="56">
        <f t="shared" si="2"/>
        <v>0.99969945355191259</v>
      </c>
      <c r="H43" s="66"/>
      <c r="I43" s="53">
        <v>1</v>
      </c>
      <c r="J43" s="70" t="s">
        <v>15</v>
      </c>
      <c r="K43" s="69">
        <v>30</v>
      </c>
      <c r="L43" s="70" t="s">
        <v>14</v>
      </c>
      <c r="M43" s="71">
        <f t="shared" si="3"/>
        <v>1.5</v>
      </c>
      <c r="N43" s="72">
        <f t="shared" si="4"/>
        <v>1.999999999998181E-2</v>
      </c>
      <c r="O43" s="73">
        <f t="shared" si="5"/>
        <v>0.47999999999956344</v>
      </c>
      <c r="P43" s="52">
        <f t="shared" si="6"/>
        <v>8.249999999998181E-2</v>
      </c>
      <c r="Q43" s="73">
        <f t="shared" si="7"/>
        <v>1.9799999999995634</v>
      </c>
      <c r="R43" s="54"/>
      <c r="S43" s="57"/>
      <c r="T43" s="51">
        <v>1</v>
      </c>
    </row>
    <row r="44" spans="1:21" ht="29.1" customHeight="1" x14ac:dyDescent="0.25">
      <c r="A44" s="12">
        <v>8</v>
      </c>
      <c r="B44" s="39" t="str">
        <f t="shared" si="0"/>
        <v>QQQ</v>
      </c>
      <c r="C44" s="40">
        <f t="shared" si="1"/>
        <v>4285</v>
      </c>
      <c r="D44" s="40" t="str">
        <f t="shared" si="1"/>
        <v>REMOTE CENTRAL &amp; EASTERN AUSTRALIA TV2</v>
      </c>
      <c r="E44" s="55">
        <v>6588</v>
      </c>
      <c r="F44" s="55">
        <v>6586.02</v>
      </c>
      <c r="G44" s="56">
        <f t="shared" si="2"/>
        <v>0.99969945355191259</v>
      </c>
      <c r="H44" s="66"/>
      <c r="I44" s="53">
        <v>1</v>
      </c>
      <c r="J44" s="70" t="s">
        <v>15</v>
      </c>
      <c r="K44" s="69">
        <v>30</v>
      </c>
      <c r="L44" s="70" t="s">
        <v>14</v>
      </c>
      <c r="M44" s="71">
        <f t="shared" si="3"/>
        <v>1.5</v>
      </c>
      <c r="N44" s="72">
        <f t="shared" si="4"/>
        <v>1.999999999998181E-2</v>
      </c>
      <c r="O44" s="73">
        <f t="shared" si="5"/>
        <v>0.47999999999956344</v>
      </c>
      <c r="P44" s="52">
        <f t="shared" si="6"/>
        <v>8.249999999998181E-2</v>
      </c>
      <c r="Q44" s="73">
        <f t="shared" si="7"/>
        <v>1.9799999999995634</v>
      </c>
      <c r="R44" s="54"/>
      <c r="S44" s="57"/>
      <c r="T44" s="51">
        <v>1</v>
      </c>
    </row>
    <row r="45" spans="1:21" ht="30" customHeight="1" thickBot="1" x14ac:dyDescent="0.3">
      <c r="A45" s="12"/>
      <c r="B45" s="79"/>
      <c r="C45" s="79"/>
      <c r="D45" s="79"/>
      <c r="E45" s="80"/>
      <c r="F45" s="80"/>
      <c r="G45" s="81"/>
      <c r="H45" s="82"/>
      <c r="I45" s="83"/>
      <c r="J45" s="83"/>
      <c r="K45" s="83"/>
      <c r="L45" s="82"/>
      <c r="M45" s="82"/>
      <c r="N45" s="79"/>
      <c r="O45" s="79"/>
      <c r="P45" s="84"/>
      <c r="Q45" s="84"/>
      <c r="R45" s="79"/>
      <c r="S45" s="79"/>
      <c r="T45" s="85"/>
    </row>
    <row r="46" spans="1:21" s="4" customFormat="1" ht="30" customHeight="1" thickBot="1" x14ac:dyDescent="0.3">
      <c r="A46" s="75"/>
      <c r="B46" s="134" t="s">
        <v>32</v>
      </c>
      <c r="C46" s="135"/>
      <c r="D46" s="135"/>
      <c r="E46" s="135"/>
      <c r="F46" s="135"/>
      <c r="G46" s="135"/>
      <c r="H46" s="135"/>
      <c r="I46" s="135"/>
      <c r="J46" s="135"/>
      <c r="K46" s="135"/>
      <c r="L46" s="135"/>
      <c r="M46" s="135"/>
      <c r="N46" s="135"/>
      <c r="O46" s="135"/>
      <c r="P46" s="135"/>
      <c r="Q46" s="135"/>
      <c r="R46" s="135"/>
      <c r="S46" s="135"/>
      <c r="T46" s="136"/>
    </row>
    <row r="47" spans="1:21" ht="112.15" customHeight="1" thickBot="1" x14ac:dyDescent="0.3">
      <c r="A47" s="23"/>
      <c r="B47" s="101" t="s">
        <v>34</v>
      </c>
      <c r="C47" s="102"/>
      <c r="D47" s="102"/>
      <c r="E47" s="102"/>
      <c r="F47" s="102"/>
      <c r="G47" s="102"/>
      <c r="H47" s="102"/>
      <c r="I47" s="102"/>
      <c r="J47" s="102"/>
      <c r="K47" s="102"/>
      <c r="L47" s="102"/>
      <c r="M47" s="102"/>
      <c r="N47" s="102"/>
      <c r="O47" s="102"/>
      <c r="P47" s="102"/>
      <c r="Q47" s="102"/>
      <c r="R47" s="102"/>
      <c r="S47" s="102"/>
      <c r="T47" s="103"/>
      <c r="U47" s="7"/>
    </row>
    <row r="48" spans="1:21" ht="283.5" customHeight="1" thickBot="1" x14ac:dyDescent="0.3">
      <c r="A48" s="11"/>
      <c r="B48" s="104" t="s">
        <v>58</v>
      </c>
      <c r="C48" s="105"/>
      <c r="D48" s="105"/>
      <c r="E48" s="105"/>
      <c r="F48" s="105"/>
      <c r="G48" s="105"/>
      <c r="H48" s="105"/>
      <c r="I48" s="105"/>
      <c r="J48" s="105"/>
      <c r="K48" s="105"/>
      <c r="L48" s="105"/>
      <c r="M48" s="105"/>
      <c r="N48" s="105"/>
      <c r="O48" s="105"/>
      <c r="P48" s="105"/>
      <c r="Q48" s="105"/>
      <c r="R48" s="105"/>
      <c r="S48" s="105"/>
      <c r="T48" s="106"/>
      <c r="U48" s="7"/>
    </row>
  </sheetData>
  <sheetProtection sheet="1" selectLockedCells="1"/>
  <mergeCells count="54">
    <mergeCell ref="B3:Q4"/>
    <mergeCell ref="B7:Q7"/>
    <mergeCell ref="B8:Q8"/>
    <mergeCell ref="B9:Q9"/>
    <mergeCell ref="M27:Q27"/>
    <mergeCell ref="E27:L27"/>
    <mergeCell ref="E28:L28"/>
    <mergeCell ref="E29:L29"/>
    <mergeCell ref="B31:Q31"/>
    <mergeCell ref="B11:Q11"/>
    <mergeCell ref="B13:Q13"/>
    <mergeCell ref="M28:Q28"/>
    <mergeCell ref="M29:Q29"/>
    <mergeCell ref="E22:L22"/>
    <mergeCell ref="E23:L23"/>
    <mergeCell ref="E24:L24"/>
    <mergeCell ref="E25:L25"/>
    <mergeCell ref="E26:L26"/>
    <mergeCell ref="M22:Q22"/>
    <mergeCell ref="M23:Q23"/>
    <mergeCell ref="M24:Q24"/>
    <mergeCell ref="M25:Q25"/>
    <mergeCell ref="M26:Q26"/>
    <mergeCell ref="B29:C29"/>
    <mergeCell ref="B47:T47"/>
    <mergeCell ref="B48:T48"/>
    <mergeCell ref="B34:G34"/>
    <mergeCell ref="B35:G35"/>
    <mergeCell ref="B33:G33"/>
    <mergeCell ref="S33:T33"/>
    <mergeCell ref="S34:T35"/>
    <mergeCell ref="I36:M36"/>
    <mergeCell ref="I34:Q35"/>
    <mergeCell ref="P36:Q36"/>
    <mergeCell ref="N36:O36"/>
    <mergeCell ref="I33:Q33"/>
    <mergeCell ref="B46:T46"/>
    <mergeCell ref="B26:C26"/>
    <mergeCell ref="B27:C27"/>
    <mergeCell ref="B28:C28"/>
    <mergeCell ref="B22:C22"/>
    <mergeCell ref="B23:C23"/>
    <mergeCell ref="B24:C24"/>
    <mergeCell ref="B25:C25"/>
    <mergeCell ref="B16:C16"/>
    <mergeCell ref="B21:C21"/>
    <mergeCell ref="B15:Q15"/>
    <mergeCell ref="E16:Q16"/>
    <mergeCell ref="E17:Q17"/>
    <mergeCell ref="M21:Q21"/>
    <mergeCell ref="B20:Q20"/>
    <mergeCell ref="B17:C17"/>
    <mergeCell ref="B19:Q19"/>
    <mergeCell ref="E21:L21"/>
  </mergeCells>
  <conditionalFormatting sqref="J37:J44">
    <cfRule type="notContainsText" priority="5" operator="notContains" text="hrs">
      <formula>ISERROR(SEARCH("hrs",J37))</formula>
    </cfRule>
    <cfRule type="notContainsText" priority="6" operator="notContains" text="hrs">
      <formula>ISERROR(SEARCH("hrs",J37))</formula>
    </cfRule>
  </conditionalFormatting>
  <dataValidations count="1">
    <dataValidation type="custom" allowBlank="1" showInputMessage="1" showErrorMessage="1" sqref="J37"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1" max="19" man="1"/>
    <brk id="4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AM7W7QW6R7VW-674487575-8785</_dlc_DocId>
    <_dlc_DocIdUrl xmlns="d71819ef-55b9-420a-86a4-d36bc037540e">
      <Url>http://collaboration/organisation/cccd/CCB/MOD/_layouts/15/DocIdRedir.aspx?ID=AM7W7QW6R7VW-674487575-8785</Url>
      <Description>AM7W7QW6R7VW-674487575-8785</Description>
    </_dlc_DocIdUrl>
  </documentManagement>
</p:properties>
</file>

<file path=customXml/itemProps1.xml><?xml version="1.0" encoding="utf-8"?>
<ds:datastoreItem xmlns:ds="http://schemas.openxmlformats.org/officeDocument/2006/customXml" ds:itemID="{54F7760A-A643-42CA-A88B-BBE62A0341A5}"/>
</file>

<file path=customXml/itemProps2.xml><?xml version="1.0" encoding="utf-8"?>
<ds:datastoreItem xmlns:ds="http://schemas.openxmlformats.org/officeDocument/2006/customXml" ds:itemID="{6E240CC2-F334-434A-A15D-4AB94159653E}"/>
</file>

<file path=customXml/itemProps3.xml><?xml version="1.0" encoding="utf-8"?>
<ds:datastoreItem xmlns:ds="http://schemas.openxmlformats.org/officeDocument/2006/customXml" ds:itemID="{00C75273-360A-44E1-8CD8-7480742E0209}"/>
</file>

<file path=customXml/itemProps4.xml><?xml version="1.0" encoding="utf-8"?>
<ds:datastoreItem xmlns:ds="http://schemas.openxmlformats.org/officeDocument/2006/customXml" ds:itemID="{90488A75-0194-43F4-AD33-DF1AA13AD54D}"/>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2021-05-28T01:40:40Z</dcterms:created>
  <dcterms:modified xsi:type="dcterms:W3CDTF">2021-05-28T01:40:47Z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ef3fd95e-bd06-4222-a674-c72dc177da44</vt:lpwstr>
  </property>
  <property fmtid="{D5CDD505-2E9C-101B-9397-08002B2CF9AE}" pid="3" name="ContentTypeId">
    <vt:lpwstr>0x010100C3F99C8C096DCE4E86DD43B0E41819A8</vt:lpwstr>
  </property>
</Properties>
</file>