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filterPrivacy="1" defaultThemeVersion="124226"/>
  <xr:revisionPtr revIDLastSave="0" documentId="13_ncr:1_{916CFE1D-E2E1-4A50-A06E-3A28A8901530}" xr6:coauthVersionLast="46" xr6:coauthVersionMax="46" xr10:uidLastSave="{00000000-0000-0000-0000-000000000000}"/>
  <bookViews>
    <workbookView xWindow="0" yWindow="0" windowWidth="25200" windowHeight="15150" tabRatio="625" xr2:uid="{00000000-000D-0000-FFFF-FFFF00000000}"/>
  </bookViews>
  <sheets>
    <sheet name="Compliance" sheetId="2" r:id="rId1"/>
  </sheets>
  <definedNames>
    <definedName name="_xlnm.Print_Area" localSheetId="0">Compliance!$A$2:$T$62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5" i="2" l="1"/>
  <c r="B44" i="2"/>
  <c r="B58" i="2" l="1"/>
  <c r="C58" i="2"/>
  <c r="D58" i="2"/>
  <c r="G58" i="2"/>
  <c r="M58" i="2"/>
  <c r="O58" i="2" s="1"/>
  <c r="N58" i="2" s="1"/>
  <c r="Q58" i="2" l="1"/>
  <c r="P58" i="2" s="1"/>
  <c r="G44" i="2"/>
  <c r="G45" i="2"/>
  <c r="G46" i="2"/>
  <c r="G47" i="2"/>
  <c r="G48" i="2"/>
  <c r="G49" i="2"/>
  <c r="G50" i="2"/>
  <c r="G51" i="2"/>
  <c r="G52" i="2"/>
  <c r="G53" i="2"/>
  <c r="G54" i="2"/>
  <c r="G55" i="2"/>
  <c r="G56" i="2"/>
  <c r="G57" i="2"/>
  <c r="M44" i="2" l="1"/>
  <c r="O44" i="2" s="1"/>
  <c r="N44" i="2" s="1"/>
  <c r="M45" i="2"/>
  <c r="O45" i="2" s="1"/>
  <c r="N45" i="2" s="1"/>
  <c r="M46" i="2"/>
  <c r="M47" i="2"/>
  <c r="O47" i="2" s="1"/>
  <c r="N47" i="2" s="1"/>
  <c r="M48" i="2"/>
  <c r="O48" i="2" s="1"/>
  <c r="N48" i="2" s="1"/>
  <c r="M49" i="2"/>
  <c r="O49" i="2" s="1"/>
  <c r="M50" i="2"/>
  <c r="M51" i="2"/>
  <c r="O51" i="2" s="1"/>
  <c r="N51" i="2" s="1"/>
  <c r="M52" i="2"/>
  <c r="M53" i="2"/>
  <c r="O53" i="2" s="1"/>
  <c r="Q53" i="2" s="1"/>
  <c r="P53" i="2" s="1"/>
  <c r="M54" i="2"/>
  <c r="O54" i="2" s="1"/>
  <c r="Q54" i="2" s="1"/>
  <c r="P54" i="2" s="1"/>
  <c r="M55" i="2"/>
  <c r="O55" i="2" s="1"/>
  <c r="M56" i="2"/>
  <c r="O56" i="2" s="1"/>
  <c r="M57" i="2"/>
  <c r="O57" i="2" s="1"/>
  <c r="N57" i="2" l="1"/>
  <c r="Q57" i="2"/>
  <c r="P57" i="2" s="1"/>
  <c r="N49" i="2"/>
  <c r="Q49" i="2"/>
  <c r="P49" i="2" s="1"/>
  <c r="N56" i="2"/>
  <c r="Q56" i="2"/>
  <c r="P56" i="2" s="1"/>
  <c r="N55" i="2"/>
  <c r="Q55" i="2"/>
  <c r="P55" i="2" s="1"/>
  <c r="N54" i="2"/>
  <c r="N53" i="2"/>
  <c r="O52" i="2"/>
  <c r="N52" i="2" s="1"/>
  <c r="O50" i="2"/>
  <c r="N50" i="2" s="1"/>
  <c r="Q47" i="2"/>
  <c r="P47" i="2" s="1"/>
  <c r="Q44" i="2"/>
  <c r="P44" i="2" s="1"/>
  <c r="Q51" i="2"/>
  <c r="P51" i="2" s="1"/>
  <c r="O46" i="2"/>
  <c r="N46" i="2" s="1"/>
  <c r="Q45" i="2"/>
  <c r="P45" i="2" s="1"/>
  <c r="Q48" i="2"/>
  <c r="P48" i="2" s="1"/>
  <c r="Q50" i="2" l="1"/>
  <c r="P50" i="2" s="1"/>
  <c r="Q52" i="2"/>
  <c r="P52" i="2" s="1"/>
  <c r="Q46" i="2"/>
  <c r="P46" i="2" s="1"/>
  <c r="D47" i="2" l="1"/>
  <c r="C47" i="2"/>
  <c r="B47" i="2"/>
  <c r="D48" i="2" l="1"/>
  <c r="C48" i="2"/>
  <c r="B48" i="2"/>
  <c r="D46" i="2"/>
  <c r="C46" i="2"/>
  <c r="B46" i="2"/>
  <c r="D49" i="2"/>
  <c r="C49" i="2"/>
  <c r="B49" i="2"/>
  <c r="C44" i="2" l="1"/>
  <c r="D44" i="2"/>
  <c r="C45" i="2"/>
  <c r="D45" i="2"/>
  <c r="D50" i="2" l="1"/>
  <c r="D51" i="2"/>
  <c r="D52" i="2"/>
  <c r="D53" i="2"/>
  <c r="D54" i="2"/>
  <c r="D55" i="2"/>
  <c r="D56" i="2"/>
  <c r="D57" i="2"/>
  <c r="C52" i="2" l="1"/>
  <c r="C53" i="2"/>
  <c r="C54" i="2"/>
  <c r="C55" i="2"/>
  <c r="C56" i="2"/>
  <c r="C57" i="2"/>
  <c r="C50" i="2"/>
  <c r="C51" i="2"/>
  <c r="B50" i="2" l="1"/>
  <c r="B51" i="2"/>
  <c r="B52" i="2"/>
  <c r="B53" i="2"/>
  <c r="B54" i="2"/>
  <c r="B55" i="2"/>
  <c r="B56" i="2"/>
  <c r="B57" i="2"/>
</calcChain>
</file>

<file path=xl/sharedStrings.xml><?xml version="1.0" encoding="utf-8"?>
<sst xmlns="http://schemas.openxmlformats.org/spreadsheetml/2006/main" count="113" uniqueCount="68">
  <si>
    <t>for Commercial Television Broadcasting Licensees and National Television Broadcasters</t>
  </si>
  <si>
    <t>ANNUAL COMPLIANCE REPORT FORM (CAPTIONING)</t>
  </si>
  <si>
    <t xml:space="preserve">a) Start date = 1 July (please enter year) </t>
  </si>
  <si>
    <t>b) End date = 30 June (please enter year)</t>
  </si>
  <si>
    <t>Financial year</t>
  </si>
  <si>
    <t>Licence / Coverage area</t>
  </si>
  <si>
    <t>Licence number</t>
  </si>
  <si>
    <t>Call sign</t>
  </si>
  <si>
    <t xml:space="preserve">Licence number </t>
  </si>
  <si>
    <t>Percentage of captioned programs (6 am – midnight)</t>
  </si>
  <si>
    <t xml:space="preserve">c) If any service included in this report began after 1 July and/or ended before 30 June of the financial year, please specify the service and the start date/end date below.  </t>
  </si>
  <si>
    <t> 'Programs' do not include television programs that are wholly in a language other than English (section 130ZM) or television programs consisting wholly of music that has no human vocal content in English (section 130ZN).</t>
  </si>
  <si>
    <r>
      <t xml:space="preserve">Total hours of </t>
    </r>
    <r>
      <rPr>
        <b/>
        <sz val="11"/>
        <color rgb="FF000000"/>
        <rFont val="Calibri"/>
        <family val="2"/>
      </rPr>
      <t xml:space="preserve">programs </t>
    </r>
    <r>
      <rPr>
        <sz val="11"/>
        <color rgb="FF000000"/>
        <rFont val="Calibri"/>
        <family val="2"/>
      </rPr>
      <t>broadcast</t>
    </r>
  </si>
  <si>
    <r>
      <t xml:space="preserve">Total hours of </t>
    </r>
    <r>
      <rPr>
        <b/>
        <sz val="11"/>
        <color rgb="FF000000"/>
        <rFont val="Calibri"/>
        <family val="2"/>
      </rPr>
      <t>captioned</t>
    </r>
    <r>
      <rPr>
        <sz val="11"/>
        <color rgb="FF000000"/>
        <rFont val="Calibri"/>
        <family val="2"/>
      </rPr>
      <t xml:space="preserve"> </t>
    </r>
    <r>
      <rPr>
        <b/>
        <sz val="11"/>
        <color rgb="FF000000"/>
        <rFont val="Calibri"/>
        <family val="2"/>
      </rPr>
      <t>programs</t>
    </r>
    <r>
      <rPr>
        <sz val="11"/>
        <color rgb="FF000000"/>
        <rFont val="Calibri"/>
        <family val="2"/>
      </rPr>
      <t xml:space="preserve"> broadcast </t>
    </r>
  </si>
  <si>
    <t>mins</t>
  </si>
  <si>
    <t>hrs</t>
  </si>
  <si>
    <t>Licensee / Broadcaster name</t>
  </si>
  <si>
    <r>
      <t xml:space="preserve">Duration of captioning shortfall caused by 
</t>
    </r>
    <r>
      <rPr>
        <b/>
        <sz val="11"/>
        <color rgb="FF000000"/>
        <rFont val="Calibri"/>
        <family val="2"/>
      </rPr>
      <t>unforeseen technical difficulties
Optional</t>
    </r>
  </si>
  <si>
    <r>
      <t xml:space="preserve">Percentage of </t>
    </r>
    <r>
      <rPr>
        <b/>
        <sz val="11"/>
        <rFont val="Calibri"/>
        <family val="2"/>
      </rPr>
      <t>captioned programs</t>
    </r>
    <r>
      <rPr>
        <sz val="11"/>
        <rFont val="Calibri"/>
        <family val="2"/>
      </rPr>
      <t xml:space="preserve">
 (auto calculated)</t>
    </r>
  </si>
  <si>
    <r>
      <t xml:space="preserve">Duration of captioning shortfall caused by
</t>
    </r>
    <r>
      <rPr>
        <b/>
        <sz val="11"/>
        <color rgb="FF000000"/>
        <rFont val="Calibri"/>
        <family val="2"/>
      </rPr>
      <t xml:space="preserve">other errors </t>
    </r>
    <r>
      <rPr>
        <sz val="11"/>
        <color rgb="FF000000"/>
        <rFont val="Calibri"/>
        <family val="2"/>
      </rPr>
      <t xml:space="preserve">
</t>
    </r>
    <r>
      <rPr>
        <b/>
        <sz val="11"/>
        <color rgb="FF000000"/>
        <rFont val="Calibri"/>
        <family val="2"/>
      </rPr>
      <t>auto calculated</t>
    </r>
    <r>
      <rPr>
        <sz val="11"/>
        <color rgb="FF000000"/>
        <rFont val="Calibri"/>
        <family val="2"/>
      </rPr>
      <t xml:space="preserve">
columns E x T - F - M</t>
    </r>
  </si>
  <si>
    <r>
      <rPr>
        <b/>
        <sz val="11"/>
        <color rgb="FF000000"/>
        <rFont val="Calibri"/>
        <family val="2"/>
      </rPr>
      <t xml:space="preserve">Total captioning shortfall </t>
    </r>
    <r>
      <rPr>
        <sz val="11"/>
        <color rgb="FF000000"/>
        <rFont val="Calibri"/>
        <family val="2"/>
      </rPr>
      <t xml:space="preserve">(unforeseen technical and other errors) 
</t>
    </r>
    <r>
      <rPr>
        <b/>
        <sz val="11"/>
        <color rgb="FF000000"/>
        <rFont val="Calibri"/>
        <family val="2"/>
      </rPr>
      <t>auto calculated</t>
    </r>
    <r>
      <rPr>
        <sz val="11"/>
        <color rgb="FF000000"/>
        <rFont val="Calibri"/>
        <family val="2"/>
      </rPr>
      <t xml:space="preserve">
columns M + O </t>
    </r>
  </si>
  <si>
    <t>Table 1: Percentage of captioning on primary channels
 (6 am – midnight)</t>
  </si>
  <si>
    <t xml:space="preserve">Table 3: Target reduction/exemption </t>
  </si>
  <si>
    <r>
      <t xml:space="preserve">The form is to be completed by </t>
    </r>
    <r>
      <rPr>
        <b/>
        <sz val="11"/>
        <rFont val="Calibri"/>
        <family val="2"/>
        <scheme val="minor"/>
      </rPr>
      <t>Commercial Television Broadcasting Licensees</t>
    </r>
    <r>
      <rPr>
        <sz val="11"/>
        <rFont val="Calibri"/>
        <family val="2"/>
        <scheme val="minor"/>
      </rPr>
      <t xml:space="preserve"> and </t>
    </r>
    <r>
      <rPr>
        <b/>
        <sz val="11"/>
        <rFont val="Calibri"/>
        <family val="2"/>
        <scheme val="minor"/>
      </rPr>
      <t xml:space="preserve">National Television Broadcasters </t>
    </r>
    <r>
      <rPr>
        <sz val="11"/>
        <rFont val="Calibri"/>
        <family val="2"/>
        <scheme val="minor"/>
      </rPr>
      <t>and</t>
    </r>
    <r>
      <rPr>
        <b/>
        <sz val="11"/>
        <rFont val="Calibri"/>
        <family val="2"/>
        <scheme val="minor"/>
      </rPr>
      <t xml:space="preserve"> </t>
    </r>
    <r>
      <rPr>
        <sz val="11"/>
        <rFont val="Calibri"/>
        <family val="2"/>
        <scheme val="minor"/>
      </rPr>
      <t>accommodates reporting for one or multiple services in one form.  This form must be received by the ACMA within 90 days after the end of each financial year. The ACMA will publish a copy of this annual compliance report (excluding 'contact details' tab) on its website.</t>
    </r>
  </si>
  <si>
    <r>
      <t>This form has been approved by the ACMA in accordance with section 130ZZC of the</t>
    </r>
    <r>
      <rPr>
        <i/>
        <sz val="11"/>
        <color theme="1"/>
        <rFont val="Calibri"/>
        <family val="2"/>
        <scheme val="minor"/>
      </rPr>
      <t xml:space="preserve"> Broadcasting Services Act 1992 </t>
    </r>
    <r>
      <rPr>
        <b/>
        <sz val="11"/>
        <color theme="1"/>
        <rFont val="Calibri"/>
        <family val="2"/>
        <scheme val="minor"/>
      </rPr>
      <t>(the Act)</t>
    </r>
    <r>
      <rPr>
        <sz val="11"/>
        <color theme="1"/>
        <rFont val="Calibri"/>
        <family val="2"/>
        <scheme val="minor"/>
      </rPr>
      <t xml:space="preserve">. Please refer to the guidance notes provided on the ACMA website to complete this form. </t>
    </r>
  </si>
  <si>
    <r>
      <t>Under section 130ZZC of the</t>
    </r>
    <r>
      <rPr>
        <i/>
        <sz val="12"/>
        <rFont val="Calibri"/>
        <family val="2"/>
      </rPr>
      <t xml:space="preserve"> Broadcasting Services Act 1992</t>
    </r>
  </si>
  <si>
    <r>
      <t xml:space="preserve">Warning - It is an offence under the </t>
    </r>
    <r>
      <rPr>
        <b/>
        <sz val="11"/>
        <color indexed="8"/>
        <rFont val="Calibri"/>
        <family val="2"/>
      </rPr>
      <t>Criminal Code Act 1995</t>
    </r>
    <r>
      <rPr>
        <b/>
        <i/>
        <sz val="11"/>
        <color indexed="8"/>
        <rFont val="Calibri"/>
        <family val="2"/>
      </rPr>
      <t xml:space="preserve"> to make a statement (whether orally, in a document or in any other way), to give information or produce a document to a Commonwealth entity, knowing that the statement, information or document is false or misleading or omits any matter or thing, without which the statement, information or document is misleading. Penalties are severe and include imprisonment.</t>
    </r>
  </si>
  <si>
    <r>
      <rPr>
        <sz val="11"/>
        <color theme="1"/>
        <rFont val="Calibri"/>
        <family val="2"/>
        <scheme val="minor"/>
      </rPr>
      <t>Only for completion by broadcasters that were granted target reduction orders or exemption orders in force during the reporting period</t>
    </r>
    <r>
      <rPr>
        <b/>
        <sz val="11"/>
        <color theme="1"/>
        <rFont val="Calibri"/>
        <family val="2"/>
        <scheme val="minor"/>
      </rPr>
      <t>.</t>
    </r>
  </si>
  <si>
    <t>Please enter reduced captioning target if applicable</t>
  </si>
  <si>
    <t>Table 2: Calculator for unforeseen technical difficulties</t>
  </si>
  <si>
    <r>
      <rPr>
        <b/>
        <sz val="11"/>
        <color rgb="FF000000"/>
        <rFont val="Calibri"/>
        <family val="2"/>
        <scheme val="minor"/>
      </rPr>
      <t>Optional</t>
    </r>
    <r>
      <rPr>
        <sz val="11"/>
        <color rgb="FF000000"/>
        <rFont val="Calibri"/>
        <family val="2"/>
        <scheme val="minor"/>
      </rPr>
      <t xml:space="preserve">
Please enter the number of hours and minutes of captioning shortfall caused by </t>
    </r>
    <r>
      <rPr>
        <b/>
        <sz val="11"/>
        <color rgb="FF000000"/>
        <rFont val="Calibri"/>
        <family val="2"/>
        <scheme val="minor"/>
      </rPr>
      <t>unforeseen technical difficulties</t>
    </r>
    <r>
      <rPr>
        <sz val="11"/>
        <color rgb="FF000000"/>
        <rFont val="Calibri"/>
        <family val="2"/>
        <scheme val="minor"/>
      </rPr>
      <t xml:space="preserve"> below (respectively in blank cells). 
The duration of captioning shortfall caused by other errors will be auto calculated in the middle columns and the combined captioning shortfall (both </t>
    </r>
    <r>
      <rPr>
        <b/>
        <sz val="11"/>
        <color rgb="FF000000"/>
        <rFont val="Calibri"/>
        <family val="2"/>
        <scheme val="minor"/>
      </rPr>
      <t>unforeseen technical and other</t>
    </r>
    <r>
      <rPr>
        <sz val="11"/>
        <color rgb="FF000000"/>
        <rFont val="Calibri"/>
        <family val="2"/>
        <scheme val="minor"/>
      </rPr>
      <t>) will also be auto calculated.</t>
    </r>
  </si>
  <si>
    <t>Network name</t>
  </si>
  <si>
    <t>Table 4: Summary of reasons for not meeting captioning target and steps taken (if applicable)</t>
  </si>
  <si>
    <t xml:space="preserve">Please enter target reduction order / exemption order reference number if applicable </t>
  </si>
  <si>
    <t>If the percentage of captioned programs was less than required, please provide the following:
* the total duration of unforeseen technical difficulties for each service if any (this data should only be entered if you have not completed the above optional calculator)
* a summary of the reasons
* processes and procedures in place to ensure compliance
*  any additional steps taken to ensure compliance.
To start a new line, click the location where you want to break the line, then hold the 'Alt' key and press 'Enter'.</t>
  </si>
  <si>
    <t>ACMA ENHANCED CAP05</t>
  </si>
  <si>
    <t>ABC CH 21 Perth</t>
  </si>
  <si>
    <t>ABC CH 21 West Aust</t>
  </si>
  <si>
    <t>ABC CH 21 Adelaide</t>
  </si>
  <si>
    <t>ABC CH 21 Sth Aust</t>
  </si>
  <si>
    <t>ABC CH 21 Darwin</t>
  </si>
  <si>
    <t>ABC CH 21 Nth Territory</t>
  </si>
  <si>
    <t>ABC CH 21 Brisbane</t>
  </si>
  <si>
    <t>ABC CH 21 Queensland</t>
  </si>
  <si>
    <t>ABC CH 21 Sydney</t>
  </si>
  <si>
    <t>ABC CH 21 NSW</t>
  </si>
  <si>
    <t>ABC CH 21 ACT</t>
  </si>
  <si>
    <t>ABC CH 21 Melbourne</t>
  </si>
  <si>
    <t>ABC CH 21 Victoria</t>
  </si>
  <si>
    <t>ABC CH 21 Hobart</t>
  </si>
  <si>
    <t>ABC CH 21 Tasmania</t>
  </si>
  <si>
    <t>Perth</t>
  </si>
  <si>
    <t>Western Australia</t>
  </si>
  <si>
    <t xml:space="preserve">Adelaide </t>
  </si>
  <si>
    <t>South Australia</t>
  </si>
  <si>
    <t>Darwin</t>
  </si>
  <si>
    <t>Northern Territory</t>
  </si>
  <si>
    <t>Brisbane</t>
  </si>
  <si>
    <t xml:space="preserve">Queensland </t>
  </si>
  <si>
    <t>Sydney</t>
  </si>
  <si>
    <t xml:space="preserve">New South Wales </t>
  </si>
  <si>
    <t>ACT</t>
  </si>
  <si>
    <t>Melbourne</t>
  </si>
  <si>
    <t>Victoria</t>
  </si>
  <si>
    <t>Hobart</t>
  </si>
  <si>
    <t>Tasmania</t>
  </si>
  <si>
    <t>Australian Broadcasting Corporation</t>
  </si>
  <si>
    <t xml:space="preserve">The ABC did not meet the captioning requirement of 100% for the period 1st July 2019 to 30th June 2020.                                                                                                                                                                                                                                                                                                                                                                         All programs scheduled on the ABC primary channel between 6am and midnight were scheduled to include closed captions.
In partnership with the ABC’s captioning provider, Red Bee Media, and broadcast playout provider, MediaHub Australia, every incident of caption loss, regardless of the duration, was reported, investigated and addressed as soon as possible. Where practical and necessary, losses were remedied by recaptioning for delayed coverage areas, program repeats and for the companion catch-up events on iview.
As outlined below, apart from an issue with connectivity losses experienced by Red Bee Media’s remote (home-based) captioning staff, there has not been anything of an ongoing nature that required further follow-up. When found to be necessary, any staff instruction, training or workflow changes were applied as soon as reasonably possible.
'Other' incidents resulting in notable duration of caption loss:
On the 30th of September 2019 on program ABC Late News there were 13 minutes and 46 seconds of no captions from the start of the program due to Red Bee not noting change of insertion point. This was a human error fault
On the 11th of December 2019 on program Adam Hills: The Last Leg there were 13minutes and 53 seconds of no captions from the start of the program due to caption file not being attached to program at MHA.
On the 24th of June 2020 on program ABC News Breakfast there were 7 minutes and 10 seconds of no captions due to an area wide power outage. Delayed markets recaptioned.
Unforeseen Technical incidents resulting in notable duration of caption loss:
The majority of Technical issues were short in duration (30-90 seconds) and are attributed to the ABC’s caption provider’s remote (live) captioners experiencing software freezes and random internet connectivity issues. These typically result in either complete dropouts or observable and sometimes significant latency of the caption output. Notably there have been some larger outages this year with infrastructure issues such as fibre cuts and area wide power outages that effected captioning delivery. These outages were unexpected in nature and could not have reasonably been foreseen by the ABC.
On the 26th July 2019 during program ABC News At Noon, there were 7 minutes of no captions from 12:08 due to Caption Operator losing connection due to intermittent software failure 
On the 16th January 2020 on program ABC News VIC ACT TAS there was loss of captions for 10 minutes. Red Bee captioner reported software problems with latency on Subito. Tech suggest the outage was caused by a severe reduction in bandwidth between Red Bee
On the 19TH March 2020 on program ABC News there was a loss of captions for 17 minutes and 15 seconds. Red Bee reported a denial of service attack leading to firewall not effectively functioning and disabling captioning users 
On the 23rd March 2020 on program ABC News 1900 WA Market there was a loss of captions for 27 minutes and 30 seconds. Red Bee reported a technical issue in losing contact with the AWA1 databridge. Planned maintenance at Sohonet caused a three-minute outage, leading to the failure of Red Bee’s primary connectivity at 22:02, which in turn led to the abrupt disconnection from the MHA inserters causing them to hang. Sohonet have reinforced their internal procedures with staff. 
On the 23rd March 2020 on program Revelation there was a loss of captions for 7 minutes and 33 seconds. Captions not present at the head of Revelation due program not transferring in time for TX and was live rolled by ABC Ultimo level 6. Red Bee were unable to provide captions on the incoming feed. Due to the technical issues from earlier in the night, MHA were only able to confirm the availability of a captioner a few minutes prior to TX and captions did not commence until 7m 33s into the program.
On the 23rd March 2020 on program Q+A there was a loss of captions for 4 minutes and 14 seconds. Red Bee reported a technical issue in losing contact with the databridge. The planned maintenance at Sohonet caused a three-minute outage, leading to the failure of Red Bee’s primary connectivity at 22:02, which in turn led to the abrupt disconnection from the MHA inserters causing them to hang. Sohonet have reinforced their internal procedures with staff. 
On the 26th March 2020  ABC ACT market on multiple programs ( News Breakfast : ABC News Mornings, Antiques Roadshow, Grand Designs (Revisited) there was a loss of captions for 5 hours and 36 minutes due to a Head End Failure. Urgent works on compression units for the ABC Headend were performed. There was an unexpected impact on captioning output for ABC1 ACT HD service &amp; ABC News channel for specific markets. The issue was rectified with a config fix from a third-party vendor. This is expected to be a one-off fault and should not occur again.
On the 13th April 2020 on program ABC News 1900 NSW, QLD, TAS, VIC, ACT, there was a loss of captions for 6 minutes and 40 seconds due to technical failure at Red Bee with the Subito AWS servers. Investigations revealed a slowdown in internet traffic which led to a loss of connection between Stokes Avenue and the Subito AWS servers. The investigation is ongoing  and includes escalation to  third-party provider Sohonet 
On the 30TH May 2020 on program Weekend Breakfast there was a loss of captions for 7 minutes. Red Bee reported they lost all connection to the server including their communication links. The captioner called their ISP during the outage who reported that a fibre had been cut and the entire network was down for their neighbourhood. They advised that a temporary solution was in place, however as a precaution, all other captioners in the area were kept off shift until the issue was resolved to the satisfaction of AS-Tech.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</si>
</sst>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quot;(&quot;\ 0.00\ &quot;hrs)&quot;"/>
    <numFmt numFmtId="166" formatCode="[h]\ &quot;hrs &quot;mm\ &quot;mins&quot;"/>
  </numFmts>
  <fonts count="25"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sz val="11"/>
      <color theme="1"/>
      <name val="Calibri"/>
      <family val="2"/>
      <scheme val="minor"/>
    </font>
    <font>
      <sz val="11"/>
      <name val="Calibri"/>
      <family val="2"/>
      <scheme val="minor"/>
    </font>
    <font>
      <b/>
      <sz val="11"/>
      <color rgb="FF000000"/>
      <name val="Calibri"/>
      <family val="2"/>
      <scheme val="minor"/>
    </font>
    <font>
      <sz val="11"/>
      <color rgb="FF000000"/>
      <name val="Calibri"/>
      <family val="2"/>
    </font>
    <font>
      <b/>
      <sz val="11"/>
      <color rgb="FF000000"/>
      <name val="Calibri"/>
      <family val="2"/>
    </font>
    <font>
      <sz val="11"/>
      <name val="Calibri"/>
      <family val="2"/>
    </font>
    <font>
      <b/>
      <sz val="14"/>
      <color rgb="FF000000"/>
      <name val="Calibri"/>
      <family val="2"/>
      <scheme val="minor"/>
    </font>
    <font>
      <sz val="9"/>
      <name val="Calibri"/>
      <family val="2"/>
      <scheme val="minor"/>
    </font>
    <font>
      <sz val="9"/>
      <color theme="1"/>
      <name val="Calibri"/>
      <family val="2"/>
      <scheme val="minor"/>
    </font>
    <font>
      <b/>
      <sz val="11"/>
      <name val="Calibri"/>
      <family val="2"/>
      <scheme val="minor"/>
    </font>
    <font>
      <sz val="11"/>
      <color rgb="FF000000"/>
      <name val="Calibri"/>
      <family val="2"/>
      <scheme val="minor"/>
    </font>
    <font>
      <b/>
      <sz val="11"/>
      <name val="Calibri"/>
      <family val="2"/>
    </font>
    <font>
      <i/>
      <sz val="11"/>
      <color theme="1"/>
      <name val="Calibri"/>
      <family val="2"/>
      <scheme val="minor"/>
    </font>
    <font>
      <sz val="12"/>
      <name val="Calibri"/>
      <family val="2"/>
      <scheme val="minor"/>
    </font>
    <font>
      <i/>
      <sz val="12"/>
      <name val="Calibri"/>
      <family val="2"/>
    </font>
    <font>
      <b/>
      <i/>
      <sz val="11"/>
      <color theme="1"/>
      <name val="Calibri"/>
      <family val="2"/>
      <scheme val="minor"/>
    </font>
    <font>
      <b/>
      <sz val="11"/>
      <color indexed="8"/>
      <name val="Calibri"/>
      <family val="2"/>
    </font>
    <font>
      <b/>
      <i/>
      <sz val="11"/>
      <color indexed="8"/>
      <name val="Calibri"/>
      <family val="2"/>
    </font>
    <font>
      <b/>
      <sz val="14"/>
      <color rgb="FFFF0000"/>
      <name val="Calibri"/>
      <family val="2"/>
      <scheme val="minor"/>
    </font>
    <font>
      <b/>
      <sz val="14"/>
      <color rgb="FF000000"/>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rgb="FFDBE5F1"/>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6" tint="0.59999389629810485"/>
        <bgColor indexed="64"/>
      </patternFill>
    </fill>
  </fills>
  <borders count="28">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155">
    <xf numFmtId="0" fontId="0" fillId="0" borderId="0" xfId="0"/>
    <xf numFmtId="0" fontId="0" fillId="0" borderId="0" xfId="0" applyProtection="1"/>
    <xf numFmtId="0" fontId="2" fillId="0" borderId="0" xfId="0" applyFont="1" applyAlignment="1" applyProtection="1"/>
    <xf numFmtId="0" fontId="2" fillId="0" borderId="0" xfId="0" applyFont="1" applyAlignment="1" applyProtection="1">
      <alignment vertical="center"/>
    </xf>
    <xf numFmtId="0" fontId="0" fillId="0" borderId="0" xfId="0" applyAlignment="1" applyProtection="1">
      <alignment vertical="center"/>
    </xf>
    <xf numFmtId="0" fontId="0" fillId="0" borderId="0" xfId="0" applyAlignment="1" applyProtection="1">
      <alignment wrapText="1"/>
    </xf>
    <xf numFmtId="0" fontId="0" fillId="0" borderId="0" xfId="0" applyAlignment="1" applyProtection="1">
      <alignment horizontal="center" wrapText="1"/>
    </xf>
    <xf numFmtId="0" fontId="0" fillId="0" borderId="0" xfId="0" applyBorder="1" applyProtection="1"/>
    <xf numFmtId="0" fontId="1" fillId="3" borderId="0" xfId="0" applyFont="1" applyFill="1" applyAlignment="1" applyProtection="1">
      <alignment horizontal="right"/>
    </xf>
    <xf numFmtId="0" fontId="0" fillId="0" borderId="0" xfId="0" applyFill="1" applyAlignment="1" applyProtection="1">
      <alignment horizontal="center" wrapText="1"/>
    </xf>
    <xf numFmtId="0" fontId="6" fillId="0" borderId="0" xfId="0" applyFont="1" applyProtection="1"/>
    <xf numFmtId="0" fontId="6" fillId="3" borderId="0" xfId="0" applyFont="1" applyFill="1" applyAlignment="1" applyProtection="1">
      <alignment horizontal="right"/>
    </xf>
    <xf numFmtId="0" fontId="0" fillId="0" borderId="0" xfId="0" applyFill="1" applyBorder="1" applyAlignment="1" applyProtection="1">
      <alignment horizontal="center" wrapText="1"/>
    </xf>
    <xf numFmtId="0" fontId="8" fillId="0" borderId="0" xfId="0" applyFont="1" applyFill="1" applyBorder="1" applyAlignment="1" applyProtection="1">
      <alignment horizontal="left" vertical="center" wrapText="1"/>
      <protection locked="0"/>
    </xf>
    <xf numFmtId="0" fontId="0" fillId="0" borderId="0" xfId="0" applyBorder="1" applyAlignment="1" applyProtection="1">
      <alignment horizontal="center" wrapText="1"/>
    </xf>
    <xf numFmtId="0" fontId="0" fillId="0" borderId="0" xfId="0" applyBorder="1" applyAlignment="1" applyProtection="1">
      <alignment wrapText="1"/>
    </xf>
    <xf numFmtId="0" fontId="2" fillId="0" borderId="0" xfId="0" applyFont="1" applyBorder="1" applyAlignment="1" applyProtection="1"/>
    <xf numFmtId="0" fontId="2"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left" wrapText="1"/>
    </xf>
    <xf numFmtId="0" fontId="1" fillId="0" borderId="0" xfId="0" applyFont="1" applyProtection="1"/>
    <xf numFmtId="0" fontId="1" fillId="0" borderId="0" xfId="0" applyFont="1" applyAlignment="1" applyProtection="1">
      <alignment horizontal="center" wrapText="1"/>
    </xf>
    <xf numFmtId="0" fontId="4" fillId="0" borderId="0" xfId="0" applyFont="1" applyAlignment="1" applyProtection="1"/>
    <xf numFmtId="0" fontId="0" fillId="3" borderId="0" xfId="0" applyFill="1" applyAlignment="1" applyProtection="1">
      <alignment horizontal="center" vertical="top"/>
    </xf>
    <xf numFmtId="0" fontId="0" fillId="0" borderId="0" xfId="0" applyAlignment="1" applyProtection="1">
      <alignment horizontal="left" wrapText="1"/>
    </xf>
    <xf numFmtId="0" fontId="1" fillId="0" borderId="0" xfId="0" applyFont="1" applyFill="1" applyBorder="1" applyAlignment="1" applyProtection="1">
      <alignment wrapText="1"/>
    </xf>
    <xf numFmtId="0" fontId="7" fillId="0" borderId="0" xfId="0" applyFont="1" applyFill="1" applyBorder="1" applyAlignment="1" applyProtection="1">
      <alignment wrapText="1"/>
    </xf>
    <xf numFmtId="0" fontId="2" fillId="0" borderId="0" xfId="0" applyFont="1" applyAlignment="1" applyProtection="1">
      <alignment horizontal="center" vertical="center"/>
    </xf>
    <xf numFmtId="0" fontId="2" fillId="0" borderId="0" xfId="0" applyFont="1" applyAlignment="1" applyProtection="1">
      <alignment horizontal="center"/>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13" fillId="0" borderId="0" xfId="0" applyFont="1" applyAlignment="1" applyProtection="1">
      <alignment horizontal="left" wrapText="1"/>
    </xf>
    <xf numFmtId="0" fontId="3" fillId="0" borderId="0" xfId="0" applyFont="1" applyAlignment="1" applyProtection="1">
      <alignment horizontal="center" vertical="top"/>
    </xf>
    <xf numFmtId="0" fontId="9" fillId="5" borderId="2" xfId="0" applyFont="1" applyFill="1" applyBorder="1" applyAlignment="1">
      <alignment wrapText="1"/>
    </xf>
    <xf numFmtId="0" fontId="7" fillId="3" borderId="0" xfId="0" applyFont="1" applyFill="1" applyBorder="1" applyAlignment="1" applyProtection="1">
      <alignment vertical="center" wrapText="1"/>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vertical="top" wrapText="1"/>
    </xf>
    <xf numFmtId="0" fontId="1" fillId="3" borderId="0" xfId="0" applyFont="1" applyFill="1" applyBorder="1" applyAlignment="1" applyProtection="1">
      <alignment vertical="center" wrapText="1"/>
    </xf>
    <xf numFmtId="0" fontId="0" fillId="3" borderId="0" xfId="0" applyFill="1" applyBorder="1" applyAlignment="1" applyProtection="1">
      <alignment vertical="center"/>
    </xf>
    <xf numFmtId="0" fontId="8" fillId="6" borderId="1" xfId="0" applyFont="1" applyFill="1" applyBorder="1" applyAlignment="1" applyProtection="1">
      <alignment horizontal="left" vertical="top" wrapText="1"/>
      <protection locked="0"/>
    </xf>
    <xf numFmtId="0" fontId="8" fillId="6" borderId="2" xfId="0" applyFont="1" applyFill="1" applyBorder="1" applyAlignment="1" applyProtection="1">
      <alignment horizontal="left" vertical="top" wrapText="1"/>
      <protection locked="0"/>
    </xf>
    <xf numFmtId="0" fontId="0" fillId="0" borderId="0" xfId="0" applyFill="1" applyAlignment="1" applyProtection="1">
      <alignment horizontal="center" vertical="center" wrapText="1"/>
    </xf>
    <xf numFmtId="0" fontId="8" fillId="6" borderId="1"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6" borderId="2" xfId="0" applyFont="1" applyFill="1" applyBorder="1" applyAlignment="1" applyProtection="1">
      <alignment horizontal="center" vertical="center" wrapText="1"/>
      <protection locked="0"/>
    </xf>
    <xf numFmtId="0" fontId="10" fillId="6" borderId="3"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pplyProtection="1">
      <alignment horizontal="center" vertical="center" wrapText="1"/>
    </xf>
    <xf numFmtId="0" fontId="8" fillId="0" borderId="2" xfId="0" applyFont="1" applyFill="1" applyBorder="1" applyAlignment="1" applyProtection="1">
      <alignment horizontal="left" vertical="center" wrapText="1"/>
      <protection locked="0"/>
    </xf>
    <xf numFmtId="0" fontId="0" fillId="3" borderId="0" xfId="0" applyFill="1" applyProtection="1"/>
    <xf numFmtId="0" fontId="0" fillId="3" borderId="0" xfId="0" applyFill="1" applyAlignment="1" applyProtection="1">
      <alignment horizontal="left" wrapText="1"/>
    </xf>
    <xf numFmtId="0" fontId="0" fillId="3" borderId="0" xfId="0" applyFill="1" applyBorder="1" applyAlignment="1" applyProtection="1">
      <alignment wrapText="1"/>
    </xf>
    <xf numFmtId="9" fontId="8" fillId="0" borderId="3" xfId="0" applyNumberFormat="1" applyFont="1" applyFill="1" applyBorder="1" applyAlignment="1" applyProtection="1">
      <alignment horizontal="right" vertical="top" wrapText="1"/>
      <protection locked="0"/>
    </xf>
    <xf numFmtId="166" fontId="8" fillId="6" borderId="25" xfId="0" applyNumberFormat="1" applyFont="1" applyFill="1" applyBorder="1" applyAlignment="1" applyProtection="1">
      <alignment horizontal="right" vertical="top" wrapText="1"/>
    </xf>
    <xf numFmtId="1" fontId="8" fillId="3" borderId="27" xfId="0" applyNumberFormat="1" applyFont="1" applyFill="1" applyBorder="1" applyAlignment="1" applyProtection="1">
      <alignment horizontal="right" vertical="top" wrapText="1"/>
      <protection locked="0"/>
    </xf>
    <xf numFmtId="0" fontId="8" fillId="3" borderId="0" xfId="0" applyFont="1" applyFill="1" applyBorder="1" applyAlignment="1" applyProtection="1">
      <alignment horizontal="right" vertical="top" wrapText="1"/>
    </xf>
    <xf numFmtId="2" fontId="8" fillId="0" borderId="2" xfId="0" applyNumberFormat="1" applyFont="1" applyFill="1" applyBorder="1" applyAlignment="1" applyProtection="1">
      <alignment horizontal="right" vertical="top" wrapText="1"/>
      <protection locked="0"/>
    </xf>
    <xf numFmtId="10" fontId="8" fillId="6" borderId="3" xfId="1" applyNumberFormat="1" applyFont="1" applyFill="1" applyBorder="1" applyAlignment="1" applyProtection="1">
      <alignment horizontal="right" vertical="top" wrapText="1"/>
    </xf>
    <xf numFmtId="0" fontId="8" fillId="3" borderId="1" xfId="0" applyFont="1" applyFill="1" applyBorder="1" applyAlignment="1" applyProtection="1">
      <alignment horizontal="right" vertical="top" wrapText="1"/>
      <protection locked="0"/>
    </xf>
    <xf numFmtId="0" fontId="0" fillId="0" borderId="0" xfId="0" applyNumberFormat="1" applyProtection="1"/>
    <xf numFmtId="1" fontId="8" fillId="0" borderId="2" xfId="0" applyNumberFormat="1" applyFont="1" applyBorder="1" applyAlignment="1" applyProtection="1">
      <alignment horizontal="left" vertical="top" wrapText="1"/>
      <protection locked="0"/>
    </xf>
    <xf numFmtId="0" fontId="6" fillId="0" borderId="0" xfId="0" applyFont="1" applyAlignment="1" applyProtection="1">
      <alignment horizontal="center" vertical="center" wrapText="1"/>
    </xf>
    <xf numFmtId="0" fontId="12" fillId="0" borderId="0" xfId="0" applyFont="1" applyAlignment="1" applyProtection="1">
      <alignment horizontal="left" wrapText="1"/>
    </xf>
    <xf numFmtId="0" fontId="6" fillId="0" borderId="0" xfId="0" applyFont="1" applyAlignment="1" applyProtection="1">
      <alignment horizontal="left" wrapText="1"/>
    </xf>
    <xf numFmtId="0" fontId="18" fillId="0" borderId="0" xfId="0" applyFont="1" applyAlignment="1" applyProtection="1">
      <alignment horizontal="center" vertical="center" wrapText="1"/>
    </xf>
    <xf numFmtId="0" fontId="10" fillId="0" borderId="0" xfId="0" applyFont="1" applyFill="1" applyBorder="1" applyAlignment="1" applyProtection="1">
      <alignment horizontal="center" vertical="center" wrapText="1"/>
    </xf>
    <xf numFmtId="2" fontId="8" fillId="0" borderId="0" xfId="1" applyNumberFormat="1" applyFont="1" applyFill="1" applyBorder="1" applyAlignment="1" applyProtection="1">
      <alignment horizontal="right" vertical="top" wrapText="1"/>
    </xf>
    <xf numFmtId="0" fontId="8" fillId="0" borderId="0" xfId="0" applyFont="1" applyFill="1" applyBorder="1" applyAlignment="1" applyProtection="1">
      <alignment horizontal="right" vertical="top" wrapText="1"/>
    </xf>
    <xf numFmtId="164" fontId="8" fillId="0" borderId="0" xfId="1" applyNumberFormat="1" applyFont="1" applyFill="1" applyBorder="1" applyAlignment="1" applyProtection="1">
      <alignment horizontal="right" vertical="top" wrapText="1"/>
    </xf>
    <xf numFmtId="0" fontId="8" fillId="3" borderId="0" xfId="0" applyFont="1" applyFill="1" applyBorder="1" applyAlignment="1" applyProtection="1">
      <alignment horizontal="center" vertical="center" wrapText="1"/>
    </xf>
    <xf numFmtId="2" fontId="8" fillId="3" borderId="0" xfId="0" applyNumberFormat="1" applyFont="1" applyFill="1" applyBorder="1" applyAlignment="1" applyProtection="1">
      <alignment horizontal="right" vertical="top" wrapText="1"/>
    </xf>
    <xf numFmtId="1" fontId="8" fillId="3" borderId="25" xfId="0" applyNumberFormat="1" applyFont="1" applyFill="1" applyBorder="1" applyAlignment="1" applyProtection="1">
      <alignment horizontal="right" vertical="top" wrapText="1"/>
      <protection locked="0"/>
    </xf>
    <xf numFmtId="49" fontId="8" fillId="6" borderId="25" xfId="0" applyNumberFormat="1" applyFont="1" applyFill="1" applyBorder="1" applyAlignment="1" applyProtection="1">
      <alignment horizontal="right" vertical="top" wrapText="1"/>
    </xf>
    <xf numFmtId="165" fontId="0" fillId="6" borderId="25" xfId="0" applyNumberFormat="1" applyFill="1" applyBorder="1" applyAlignment="1" applyProtection="1">
      <alignment horizontal="right" vertical="top"/>
    </xf>
    <xf numFmtId="166" fontId="8" fillId="6" borderId="27" xfId="0" applyNumberFormat="1" applyFont="1" applyFill="1" applyBorder="1" applyAlignment="1" applyProtection="1">
      <alignment horizontal="right" vertical="top" wrapText="1"/>
    </xf>
    <xf numFmtId="165" fontId="0" fillId="6" borderId="24" xfId="0" applyNumberFormat="1" applyFill="1" applyBorder="1" applyAlignment="1" applyProtection="1">
      <alignment horizontal="right" vertical="top"/>
    </xf>
    <xf numFmtId="0" fontId="23" fillId="0" borderId="0" xfId="0" applyFont="1" applyProtection="1"/>
    <xf numFmtId="0" fontId="0" fillId="0" borderId="0" xfId="0"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wrapText="1"/>
    </xf>
    <xf numFmtId="0" fontId="8" fillId="3" borderId="0" xfId="0" applyFont="1" applyFill="1" applyBorder="1" applyAlignment="1" applyProtection="1">
      <alignment horizontal="left" vertical="center" wrapText="1"/>
    </xf>
    <xf numFmtId="0" fontId="8" fillId="0" borderId="0" xfId="0" applyFont="1" applyFill="1" applyBorder="1" applyAlignment="1" applyProtection="1">
      <alignment horizontal="left" wrapText="1"/>
    </xf>
    <xf numFmtId="2" fontId="8" fillId="0" borderId="0" xfId="0" applyNumberFormat="1" applyFont="1" applyFill="1" applyBorder="1" applyAlignment="1" applyProtection="1">
      <alignment wrapText="1"/>
    </xf>
    <xf numFmtId="164" fontId="8" fillId="0" borderId="0" xfId="1" applyNumberFormat="1" applyFont="1" applyFill="1" applyBorder="1" applyAlignment="1" applyProtection="1">
      <alignment horizontal="left" wrapText="1"/>
    </xf>
    <xf numFmtId="164" fontId="8" fillId="0" borderId="0" xfId="1" applyNumberFormat="1" applyFont="1" applyFill="1" applyBorder="1" applyAlignment="1" applyProtection="1">
      <alignment horizontal="right" wrapText="1"/>
    </xf>
    <xf numFmtId="164" fontId="8" fillId="3" borderId="0" xfId="1" applyNumberFormat="1" applyFont="1" applyFill="1" applyBorder="1" applyAlignment="1" applyProtection="1">
      <alignment horizontal="right" wrapText="1"/>
    </xf>
    <xf numFmtId="0" fontId="8" fillId="3" borderId="0" xfId="0" applyFont="1" applyFill="1" applyBorder="1" applyAlignment="1" applyProtection="1">
      <alignment horizontal="left" wrapText="1"/>
    </xf>
    <xf numFmtId="9" fontId="8" fillId="0" borderId="0" xfId="0" applyNumberFormat="1" applyFont="1" applyFill="1" applyBorder="1" applyAlignment="1" applyProtection="1">
      <alignment horizontal="left" wrapText="1"/>
    </xf>
    <xf numFmtId="0" fontId="8" fillId="0" borderId="0" xfId="0" applyFont="1" applyBorder="1" applyAlignment="1" applyProtection="1">
      <alignment horizontal="left" wrapText="1"/>
    </xf>
    <xf numFmtId="0" fontId="9" fillId="2" borderId="2" xfId="0" applyFont="1" applyFill="1" applyBorder="1" applyAlignment="1">
      <alignment horizontal="left" vertical="top" wrapText="1"/>
    </xf>
    <xf numFmtId="0" fontId="20" fillId="4" borderId="2" xfId="0" applyFont="1" applyFill="1" applyBorder="1" applyAlignment="1" applyProtection="1">
      <alignment horizontal="left" vertical="center" wrapText="1"/>
    </xf>
    <xf numFmtId="0" fontId="6" fillId="0" borderId="0" xfId="0" applyFont="1" applyAlignment="1" applyProtection="1">
      <alignment horizontal="left" wrapText="1"/>
    </xf>
    <xf numFmtId="0" fontId="0" fillId="0" borderId="0" xfId="0" applyFont="1" applyAlignment="1" applyProtection="1">
      <alignment horizontal="left" vertical="top" wrapText="1"/>
    </xf>
    <xf numFmtId="0" fontId="23" fillId="0" borderId="0" xfId="0" applyFont="1" applyAlignment="1" applyProtection="1">
      <alignment horizontal="center" vertical="center"/>
    </xf>
    <xf numFmtId="0" fontId="2" fillId="0" borderId="0" xfId="0" applyFont="1" applyAlignment="1" applyProtection="1">
      <alignment horizontal="center"/>
    </xf>
    <xf numFmtId="0" fontId="3" fillId="0" borderId="0" xfId="0" applyFont="1" applyAlignment="1" applyProtection="1">
      <alignment horizontal="center" vertical="top"/>
    </xf>
    <xf numFmtId="0" fontId="18" fillId="0" borderId="0" xfId="0" applyFont="1" applyAlignment="1" applyProtection="1">
      <alignment horizontal="center" vertical="center" wrapText="1"/>
    </xf>
    <xf numFmtId="0" fontId="8" fillId="3" borderId="23" xfId="0" applyFont="1" applyFill="1" applyBorder="1" applyAlignment="1" applyProtection="1">
      <alignment horizontal="left" vertical="top"/>
      <protection locked="0"/>
    </xf>
    <xf numFmtId="0" fontId="8" fillId="3" borderId="25" xfId="0" applyFont="1" applyFill="1" applyBorder="1" applyAlignment="1" applyProtection="1">
      <alignment horizontal="left" vertical="top"/>
      <protection locked="0"/>
    </xf>
    <xf numFmtId="0" fontId="8" fillId="3" borderId="22" xfId="0" applyFont="1" applyFill="1" applyBorder="1" applyAlignment="1" applyProtection="1">
      <alignment horizontal="left" vertical="top"/>
      <protection locked="0"/>
    </xf>
    <xf numFmtId="0" fontId="8" fillId="3" borderId="23" xfId="0" applyFont="1" applyFill="1" applyBorder="1" applyAlignment="1" applyProtection="1">
      <alignment horizontal="left" wrapText="1"/>
      <protection locked="0"/>
    </xf>
    <xf numFmtId="0" fontId="8" fillId="3" borderId="25" xfId="0" applyFont="1" applyFill="1" applyBorder="1" applyAlignment="1" applyProtection="1">
      <alignment horizontal="left" wrapText="1"/>
      <protection locked="0"/>
    </xf>
    <xf numFmtId="0" fontId="8" fillId="0" borderId="23" xfId="0" applyFont="1" applyFill="1" applyBorder="1" applyAlignment="1" applyProtection="1">
      <alignment horizontal="left" vertical="center" wrapText="1"/>
      <protection locked="0"/>
    </xf>
    <xf numFmtId="0" fontId="8" fillId="0" borderId="22" xfId="0" applyFont="1" applyFill="1" applyBorder="1" applyAlignment="1" applyProtection="1">
      <alignment horizontal="left" vertical="center" wrapText="1"/>
      <protection locked="0"/>
    </xf>
    <xf numFmtId="0" fontId="1" fillId="2" borderId="23" xfId="0" applyFont="1" applyFill="1" applyBorder="1" applyAlignment="1" applyProtection="1">
      <alignment horizontal="left" wrapText="1"/>
    </xf>
    <xf numFmtId="0" fontId="1" fillId="2" borderId="25" xfId="0" applyFont="1" applyFill="1" applyBorder="1" applyAlignment="1" applyProtection="1">
      <alignment horizontal="left" wrapText="1"/>
    </xf>
    <xf numFmtId="0" fontId="1" fillId="2" borderId="22" xfId="0" applyFont="1" applyFill="1" applyBorder="1" applyAlignment="1" applyProtection="1">
      <alignment horizontal="left" wrapText="1"/>
    </xf>
    <xf numFmtId="0" fontId="9" fillId="2" borderId="23" xfId="0" applyFont="1" applyFill="1" applyBorder="1" applyAlignment="1">
      <alignment vertical="top" wrapText="1"/>
    </xf>
    <xf numFmtId="0" fontId="9" fillId="2" borderId="25" xfId="0" applyFont="1" applyFill="1" applyBorder="1" applyAlignment="1">
      <alignment vertical="top" wrapText="1"/>
    </xf>
    <xf numFmtId="0" fontId="1" fillId="2" borderId="4" xfId="0" applyFont="1" applyFill="1" applyBorder="1" applyAlignment="1" applyProtection="1">
      <alignment horizontal="center" vertical="top" wrapText="1"/>
    </xf>
    <xf numFmtId="0" fontId="1" fillId="2" borderId="5" xfId="0" applyFont="1" applyFill="1" applyBorder="1" applyAlignment="1" applyProtection="1">
      <alignment horizontal="center" vertical="top" wrapText="1"/>
    </xf>
    <xf numFmtId="0" fontId="1" fillId="2" borderId="6" xfId="0" applyFont="1" applyFill="1" applyBorder="1" applyAlignment="1" applyProtection="1">
      <alignment horizontal="center" vertical="top" wrapText="1"/>
    </xf>
    <xf numFmtId="0" fontId="6" fillId="3" borderId="9"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1" xfId="0" applyFont="1" applyFill="1" applyBorder="1" applyAlignment="1" applyProtection="1">
      <alignment horizontal="left" vertical="top" wrapText="1"/>
      <protection locked="0"/>
    </xf>
    <xf numFmtId="0" fontId="1" fillId="2" borderId="19"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2" borderId="21" xfId="0" applyFont="1" applyFill="1" applyBorder="1" applyAlignment="1" applyProtection="1">
      <alignment horizontal="center" wrapText="1"/>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2" fillId="3" borderId="4" xfId="0" applyFont="1" applyFill="1" applyBorder="1" applyAlignment="1" applyProtection="1">
      <alignment horizontal="center" vertical="top" wrapText="1"/>
    </xf>
    <xf numFmtId="0" fontId="2" fillId="3" borderId="5" xfId="0" applyFont="1" applyFill="1" applyBorder="1" applyAlignment="1" applyProtection="1">
      <alignment horizontal="center" vertical="top" wrapText="1"/>
    </xf>
    <xf numFmtId="0" fontId="2" fillId="3" borderId="6" xfId="0" applyFont="1" applyFill="1" applyBorder="1" applyAlignment="1" applyProtection="1">
      <alignment horizontal="center" vertical="top" wrapText="1"/>
    </xf>
    <xf numFmtId="0" fontId="11" fillId="3" borderId="7"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 fillId="8" borderId="14" xfId="0" applyFont="1" applyFill="1" applyBorder="1" applyAlignment="1" applyProtection="1">
      <alignment horizontal="center" vertical="center" wrapText="1"/>
    </xf>
    <xf numFmtId="0" fontId="1" fillId="8" borderId="15" xfId="0" applyFont="1" applyFill="1" applyBorder="1" applyAlignment="1" applyProtection="1">
      <alignment horizontal="center" vertical="center" wrapText="1"/>
    </xf>
    <xf numFmtId="0" fontId="1" fillId="8" borderId="9" xfId="0" applyFont="1" applyFill="1" applyBorder="1" applyAlignment="1" applyProtection="1">
      <alignment horizontal="center" vertical="center" wrapText="1"/>
    </xf>
    <xf numFmtId="0" fontId="1" fillId="8" borderId="11" xfId="0" applyFont="1" applyFill="1" applyBorder="1" applyAlignment="1" applyProtection="1">
      <alignment horizontal="center" vertical="center" wrapText="1"/>
    </xf>
    <xf numFmtId="0" fontId="8" fillId="6" borderId="7" xfId="0" applyFont="1" applyFill="1" applyBorder="1" applyAlignment="1">
      <alignment horizontal="center" vertical="center" wrapText="1"/>
    </xf>
    <xf numFmtId="0" fontId="8" fillId="6" borderId="26" xfId="0" applyFont="1" applyFill="1" applyBorder="1" applyAlignment="1">
      <alignment horizontal="center" vertical="center" wrapText="1"/>
    </xf>
    <xf numFmtId="0" fontId="15" fillId="7" borderId="19" xfId="0" applyFont="1" applyFill="1" applyBorder="1" applyAlignment="1" applyProtection="1">
      <alignment horizontal="center" vertical="center" wrapText="1"/>
    </xf>
    <xf numFmtId="0" fontId="15" fillId="7" borderId="20" xfId="0" applyFont="1" applyFill="1" applyBorder="1" applyAlignment="1" applyProtection="1">
      <alignment horizontal="center" vertical="center" wrapText="1"/>
    </xf>
    <xf numFmtId="0" fontId="15" fillId="7" borderId="21" xfId="0" applyFont="1" applyFill="1" applyBorder="1" applyAlignment="1" applyProtection="1">
      <alignment horizontal="center" vertical="center" wrapText="1"/>
    </xf>
    <xf numFmtId="0" fontId="15" fillId="7" borderId="9" xfId="0" applyFont="1" applyFill="1" applyBorder="1" applyAlignment="1" applyProtection="1">
      <alignment horizontal="center" vertical="center" wrapText="1"/>
    </xf>
    <xf numFmtId="0" fontId="15" fillId="7" borderId="10" xfId="0" applyFont="1" applyFill="1" applyBorder="1" applyAlignment="1" applyProtection="1">
      <alignment horizontal="center" vertical="center" wrapText="1"/>
    </xf>
    <xf numFmtId="0" fontId="15" fillId="7" borderId="11" xfId="0" applyFont="1" applyFill="1" applyBorder="1" applyAlignment="1" applyProtection="1">
      <alignment horizontal="center" vertical="center" wrapText="1"/>
    </xf>
    <xf numFmtId="0" fontId="8" fillId="6" borderId="8" xfId="0" applyFont="1" applyFill="1" applyBorder="1" applyAlignment="1">
      <alignment horizontal="center" vertical="center" wrapText="1"/>
    </xf>
    <xf numFmtId="0" fontId="11" fillId="3" borderId="4" xfId="0" applyFont="1" applyFill="1" applyBorder="1" applyAlignment="1" applyProtection="1">
      <alignment horizontal="center" vertical="center" wrapText="1"/>
    </xf>
    <xf numFmtId="0" fontId="11" fillId="3" borderId="5" xfId="0" applyFon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0" fontId="24" fillId="0" borderId="4" xfId="0" applyFont="1" applyFill="1" applyBorder="1" applyAlignment="1" applyProtection="1">
      <alignment horizontal="center" vertical="center" wrapText="1"/>
    </xf>
    <xf numFmtId="0" fontId="24" fillId="0" borderId="5" xfId="0" applyFont="1" applyFill="1" applyBorder="1" applyAlignment="1" applyProtection="1">
      <alignment horizontal="center" vertical="center" wrapText="1"/>
    </xf>
    <xf numFmtId="0" fontId="24" fillId="0" borderId="6" xfId="0" applyFont="1" applyFill="1" applyBorder="1" applyAlignment="1" applyProtection="1">
      <alignment horizontal="center" vertical="center" wrapText="1"/>
    </xf>
    <xf numFmtId="1" fontId="8" fillId="0" borderId="2" xfId="0" applyNumberFormat="1" applyFont="1" applyBorder="1" applyAlignment="1" applyProtection="1">
      <alignment horizontal="left" vertical="top" wrapText="1"/>
      <protection locked="0"/>
    </xf>
    <xf numFmtId="0" fontId="9" fillId="5" borderId="2" xfId="0" applyFont="1" applyFill="1" applyBorder="1" applyAlignment="1">
      <alignment horizontal="left" wrapText="1"/>
    </xf>
    <xf numFmtId="0" fontId="9" fillId="2" borderId="2" xfId="0" applyFont="1" applyFill="1" applyBorder="1" applyAlignment="1">
      <alignment horizontal="left" vertical="top" wrapText="1"/>
    </xf>
    <xf numFmtId="0" fontId="3" fillId="2" borderId="2" xfId="0" applyFont="1" applyFill="1" applyBorder="1" applyAlignment="1" applyProtection="1">
      <alignment horizontal="left" vertical="top" wrapText="1"/>
    </xf>
    <xf numFmtId="0" fontId="9" fillId="5" borderId="2" xfId="0" applyFont="1" applyFill="1" applyBorder="1" applyAlignment="1">
      <alignment horizontal="left" vertical="center" wrapText="1"/>
    </xf>
    <xf numFmtId="0" fontId="8" fillId="0" borderId="2" xfId="0" applyFont="1" applyBorder="1" applyAlignment="1" applyProtection="1">
      <alignment horizontal="left" vertical="center" wrapText="1"/>
      <protection locked="0"/>
    </xf>
    <xf numFmtId="0" fontId="9" fillId="2" borderId="2" xfId="0" applyFont="1" applyFill="1" applyBorder="1" applyAlignment="1">
      <alignment vertical="top"/>
    </xf>
    <xf numFmtId="0" fontId="1" fillId="3" borderId="23" xfId="0" applyFont="1" applyFill="1" applyBorder="1" applyAlignment="1" applyProtection="1">
      <alignment horizontal="left" wrapText="1"/>
      <protection locked="0"/>
    </xf>
    <xf numFmtId="0" fontId="1" fillId="3" borderId="25" xfId="0" applyFont="1" applyFill="1" applyBorder="1" applyAlignment="1" applyProtection="1">
      <alignment horizontal="left" wrapText="1"/>
      <protection locked="0"/>
    </xf>
    <xf numFmtId="0" fontId="1" fillId="3" borderId="22" xfId="0" applyFont="1" applyFill="1" applyBorder="1" applyAlignment="1" applyProtection="1">
      <alignment horizontal="left" wrapText="1"/>
      <protection locked="0"/>
    </xf>
  </cellXfs>
  <cellStyles count="2">
    <cellStyle name="Normal" xfId="0" builtinId="0"/>
    <cellStyle name="Percent" xfId="1" builtinId="5"/>
  </cellStyles>
  <dxfs count="0"/>
  <tableStyles count="0" defaultTableStyle="TableStyleMedium9" defaultPivotStyle="PivotStyleLight16"/>
  <colors>
    <mruColors>
      <color rgb="FFFDFECE"/>
      <color rgb="FFFFFF99"/>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3314700</xdr:colOff>
      <xdr:row>1</xdr:row>
      <xdr:rowOff>133350</xdr:rowOff>
    </xdr:from>
    <xdr:to>
      <xdr:col>1</xdr:col>
      <xdr:colOff>5295900</xdr:colOff>
      <xdr:row>6</xdr:row>
      <xdr:rowOff>0</xdr:rowOff>
    </xdr:to>
    <xdr:pic>
      <xdr:nvPicPr>
        <xdr:cNvPr id="6220" name="Picture 5" descr="ACMA_LOGO_BLACK_55mm">
          <a:extLst>
            <a:ext uri="{FF2B5EF4-FFF2-40B4-BE49-F238E27FC236}">
              <a16:creationId xmlns:a16="http://schemas.microsoft.com/office/drawing/2014/main" id="{00000000-0008-0000-0000-00004C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609975" y="323850"/>
          <a:ext cx="1981200" cy="657225"/>
        </a:xfrm>
        <a:prstGeom prst="rect">
          <a:avLst/>
        </a:prstGeom>
        <a:noFill/>
        <a:ln w="9525">
          <a:noFill/>
          <a:miter lim="800000"/>
          <a:headEnd/>
          <a:tailEnd/>
        </a:ln>
      </xdr:spPr>
    </xdr:pic>
    <xdr:clientData/>
  </xdr:twoCellAnchor>
  <xdr:twoCellAnchor>
    <xdr:from>
      <xdr:col>14</xdr:col>
      <xdr:colOff>702971</xdr:colOff>
      <xdr:row>1</xdr:row>
      <xdr:rowOff>114419</xdr:rowOff>
    </xdr:from>
    <xdr:to>
      <xdr:col>16</xdr:col>
      <xdr:colOff>552503</xdr:colOff>
      <xdr:row>6</xdr:row>
      <xdr:rowOff>114418</xdr:rowOff>
    </xdr:to>
    <xdr:pic>
      <xdr:nvPicPr>
        <xdr:cNvPr id="5" name="Picture 5" descr="ACMA_LOGO_BLACK_55mm">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703971" y="114419"/>
          <a:ext cx="1678332" cy="5524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U62"/>
  <sheetViews>
    <sheetView showGridLines="0" tabSelected="1" showWhiteSpace="0" topLeftCell="A4" zoomScale="89" zoomScaleNormal="89" zoomScaleSheetLayoutView="100" workbookViewId="0">
      <selection activeCell="B17" sqref="B17:C17"/>
    </sheetView>
  </sheetViews>
  <sheetFormatPr defaultColWidth="8.85546875" defaultRowHeight="15" x14ac:dyDescent="0.25"/>
  <cols>
    <col min="1" max="1" width="3.28515625" style="1" customWidth="1"/>
    <col min="2" max="2" width="8.5703125" style="1" customWidth="1"/>
    <col min="3" max="3" width="9.85546875" style="1" customWidth="1"/>
    <col min="4" max="4" width="16.85546875" style="1" customWidth="1"/>
    <col min="5" max="5" width="10.140625" style="1" customWidth="1"/>
    <col min="6" max="6" width="10.85546875" style="1" customWidth="1"/>
    <col min="7" max="7" width="10.7109375" style="1" customWidth="1"/>
    <col min="8" max="8" width="1.42578125" style="1" customWidth="1"/>
    <col min="9" max="9" width="5.85546875" style="1" customWidth="1"/>
    <col min="10" max="10" width="4.5703125" style="1" customWidth="1"/>
    <col min="11" max="11" width="5.5703125" style="1" bestFit="1" customWidth="1"/>
    <col min="12" max="12" width="5.42578125" style="1" customWidth="1"/>
    <col min="13" max="13" width="14.5703125" style="1" customWidth="1"/>
    <col min="14" max="14" width="16.42578125" style="1" customWidth="1"/>
    <col min="15" max="15" width="13.28515625" style="1" customWidth="1"/>
    <col min="16" max="16" width="17.140625" style="49" customWidth="1"/>
    <col min="17" max="17" width="13.5703125" style="49" customWidth="1"/>
    <col min="18" max="18" width="1.28515625" style="1" customWidth="1"/>
    <col min="19" max="19" width="15.5703125" style="1" customWidth="1"/>
    <col min="20" max="20" width="13.7109375" style="1" customWidth="1"/>
    <col min="21" max="21" width="38.28515625" style="1" customWidth="1"/>
    <col min="22" max="22" width="51.5703125" style="1" customWidth="1"/>
    <col min="23" max="16384" width="8.85546875" style="1"/>
  </cols>
  <sheetData>
    <row r="1" spans="1:20" hidden="1" x14ac:dyDescent="0.25"/>
    <row r="2" spans="1:20" ht="18.75" x14ac:dyDescent="0.3">
      <c r="J2" s="76"/>
    </row>
    <row r="3" spans="1:20" ht="18.75" x14ac:dyDescent="0.25">
      <c r="B3" s="93" t="s">
        <v>35</v>
      </c>
      <c r="C3" s="93"/>
      <c r="D3" s="93"/>
      <c r="E3" s="93"/>
      <c r="F3" s="93"/>
      <c r="G3" s="93"/>
      <c r="H3" s="93"/>
      <c r="I3" s="93"/>
      <c r="J3" s="93"/>
      <c r="K3" s="93"/>
      <c r="L3" s="93"/>
      <c r="M3" s="93"/>
      <c r="N3" s="93"/>
      <c r="O3" s="93"/>
      <c r="P3" s="93"/>
      <c r="Q3" s="93"/>
      <c r="R3" s="27"/>
    </row>
    <row r="4" spans="1:20" ht="9.75" customHeight="1" x14ac:dyDescent="0.25">
      <c r="B4" s="93"/>
      <c r="C4" s="93"/>
      <c r="D4" s="93"/>
      <c r="E4" s="93"/>
      <c r="F4" s="93"/>
      <c r="G4" s="93"/>
      <c r="H4" s="93"/>
      <c r="I4" s="93"/>
      <c r="J4" s="93"/>
      <c r="K4" s="93"/>
      <c r="L4" s="93"/>
      <c r="M4" s="93"/>
      <c r="N4" s="93"/>
      <c r="O4" s="93"/>
      <c r="P4" s="93"/>
      <c r="Q4" s="93"/>
    </row>
    <row r="5" spans="1:20" hidden="1" x14ac:dyDescent="0.25"/>
    <row r="6" spans="1:20" hidden="1" x14ac:dyDescent="0.25"/>
    <row r="7" spans="1:20" s="18" customFormat="1" ht="18" customHeight="1" x14ac:dyDescent="0.35">
      <c r="A7" s="22"/>
      <c r="B7" s="94" t="s">
        <v>1</v>
      </c>
      <c r="C7" s="94"/>
      <c r="D7" s="94"/>
      <c r="E7" s="94"/>
      <c r="F7" s="94"/>
      <c r="G7" s="94"/>
      <c r="H7" s="94"/>
      <c r="I7" s="94"/>
      <c r="J7" s="94"/>
      <c r="K7" s="94"/>
      <c r="L7" s="94"/>
      <c r="M7" s="94"/>
      <c r="N7" s="94"/>
      <c r="O7" s="94"/>
      <c r="P7" s="94"/>
      <c r="Q7" s="94"/>
      <c r="R7" s="28"/>
      <c r="S7" s="17"/>
      <c r="T7" s="17"/>
    </row>
    <row r="8" spans="1:20" ht="18" customHeight="1" x14ac:dyDescent="0.3">
      <c r="B8" s="95" t="s">
        <v>0</v>
      </c>
      <c r="C8" s="95"/>
      <c r="D8" s="95"/>
      <c r="E8" s="95"/>
      <c r="F8" s="95"/>
      <c r="G8" s="95"/>
      <c r="H8" s="95"/>
      <c r="I8" s="95"/>
      <c r="J8" s="95"/>
      <c r="K8" s="95"/>
      <c r="L8" s="95"/>
      <c r="M8" s="95"/>
      <c r="N8" s="95"/>
      <c r="O8" s="95"/>
      <c r="P8" s="95"/>
      <c r="Q8" s="95"/>
      <c r="R8" s="32"/>
      <c r="S8" s="2"/>
      <c r="T8" s="2"/>
    </row>
    <row r="9" spans="1:20" ht="18" customHeight="1" x14ac:dyDescent="0.3">
      <c r="B9" s="96" t="s">
        <v>25</v>
      </c>
      <c r="C9" s="96"/>
      <c r="D9" s="96"/>
      <c r="E9" s="96"/>
      <c r="F9" s="96"/>
      <c r="G9" s="96"/>
      <c r="H9" s="96"/>
      <c r="I9" s="96"/>
      <c r="J9" s="96"/>
      <c r="K9" s="96"/>
      <c r="L9" s="96"/>
      <c r="M9" s="96"/>
      <c r="N9" s="96"/>
      <c r="O9" s="96"/>
      <c r="P9" s="96"/>
      <c r="Q9" s="96"/>
      <c r="R9" s="29"/>
      <c r="S9" s="2"/>
      <c r="T9" s="2"/>
    </row>
    <row r="10" spans="1:20" ht="18" customHeight="1" x14ac:dyDescent="0.3">
      <c r="B10" s="64"/>
      <c r="C10" s="64"/>
      <c r="D10" s="64"/>
      <c r="E10" s="64"/>
      <c r="F10" s="64"/>
      <c r="G10" s="64"/>
      <c r="H10" s="64"/>
      <c r="I10" s="64"/>
      <c r="J10" s="64"/>
      <c r="K10" s="64"/>
      <c r="L10" s="64"/>
      <c r="M10" s="64"/>
      <c r="N10" s="64"/>
      <c r="O10" s="64"/>
      <c r="P10" s="64"/>
      <c r="Q10" s="64"/>
      <c r="R10" s="61"/>
      <c r="S10" s="2"/>
      <c r="T10" s="2"/>
    </row>
    <row r="11" spans="1:20" s="4" customFormat="1" ht="43.5" customHeight="1" x14ac:dyDescent="0.25">
      <c r="B11" s="91" t="s">
        <v>23</v>
      </c>
      <c r="C11" s="91"/>
      <c r="D11" s="91"/>
      <c r="E11" s="91"/>
      <c r="F11" s="91"/>
      <c r="G11" s="91"/>
      <c r="H11" s="91"/>
      <c r="I11" s="91"/>
      <c r="J11" s="91"/>
      <c r="K11" s="91"/>
      <c r="L11" s="91"/>
      <c r="M11" s="91"/>
      <c r="N11" s="91"/>
      <c r="O11" s="91"/>
      <c r="P11" s="91"/>
      <c r="Q11" s="91"/>
      <c r="R11" s="30"/>
      <c r="S11" s="3"/>
      <c r="T11" s="3"/>
    </row>
    <row r="12" spans="1:20" s="4" customFormat="1" ht="10.5" customHeight="1" x14ac:dyDescent="0.25">
      <c r="B12" s="63"/>
      <c r="C12" s="63"/>
      <c r="D12" s="63"/>
      <c r="E12" s="63"/>
      <c r="F12" s="63"/>
      <c r="G12" s="63"/>
      <c r="H12" s="63"/>
      <c r="I12" s="63"/>
      <c r="J12" s="63"/>
      <c r="K12" s="63"/>
      <c r="L12" s="63"/>
      <c r="M12" s="63"/>
      <c r="N12" s="63"/>
      <c r="O12" s="63"/>
      <c r="P12" s="63"/>
      <c r="Q12" s="63"/>
      <c r="R12" s="62"/>
      <c r="S12" s="3"/>
      <c r="T12" s="3"/>
    </row>
    <row r="13" spans="1:20" ht="33.75" customHeight="1" x14ac:dyDescent="0.25">
      <c r="A13" s="10"/>
      <c r="B13" s="92" t="s">
        <v>24</v>
      </c>
      <c r="C13" s="92"/>
      <c r="D13" s="92"/>
      <c r="E13" s="92"/>
      <c r="F13" s="92"/>
      <c r="G13" s="92"/>
      <c r="H13" s="92"/>
      <c r="I13" s="92"/>
      <c r="J13" s="92"/>
      <c r="K13" s="92"/>
      <c r="L13" s="92"/>
      <c r="M13" s="92"/>
      <c r="N13" s="92"/>
      <c r="O13" s="92"/>
      <c r="P13" s="92"/>
      <c r="Q13" s="92"/>
      <c r="R13" s="31"/>
      <c r="S13" s="5"/>
      <c r="T13" s="5"/>
    </row>
    <row r="14" spans="1:20" ht="12.75" hidden="1" customHeight="1" x14ac:dyDescent="0.25">
      <c r="A14" s="10"/>
      <c r="B14" s="19"/>
      <c r="C14" s="19"/>
      <c r="D14" s="19"/>
      <c r="E14" s="19"/>
      <c r="F14" s="19"/>
      <c r="G14" s="19"/>
      <c r="H14" s="24"/>
      <c r="I14" s="19"/>
      <c r="J14" s="24"/>
      <c r="K14" s="24"/>
      <c r="L14" s="24"/>
      <c r="M14" s="24"/>
      <c r="N14" s="19"/>
      <c r="O14" s="24"/>
      <c r="P14" s="50"/>
      <c r="Q14" s="50"/>
      <c r="R14" s="5"/>
      <c r="S14" s="5"/>
      <c r="T14" s="5"/>
    </row>
    <row r="15" spans="1:20" ht="18" customHeight="1" x14ac:dyDescent="0.25">
      <c r="A15" s="6"/>
      <c r="B15" s="148" t="s">
        <v>4</v>
      </c>
      <c r="C15" s="148"/>
      <c r="D15" s="148"/>
      <c r="E15" s="148"/>
      <c r="F15" s="148"/>
      <c r="G15" s="148"/>
      <c r="H15" s="148"/>
      <c r="I15" s="148"/>
      <c r="J15" s="148"/>
      <c r="K15" s="148"/>
      <c r="L15" s="148"/>
      <c r="M15" s="148"/>
      <c r="N15" s="148"/>
      <c r="O15" s="148"/>
      <c r="P15" s="148"/>
      <c r="Q15" s="148"/>
      <c r="R15" s="5"/>
      <c r="S15" s="5"/>
      <c r="T15" s="5"/>
    </row>
    <row r="16" spans="1:20" s="20" customFormat="1" ht="45" x14ac:dyDescent="0.25">
      <c r="A16" s="21"/>
      <c r="B16" s="146" t="s">
        <v>2</v>
      </c>
      <c r="C16" s="146"/>
      <c r="D16" s="33" t="s">
        <v>3</v>
      </c>
      <c r="E16" s="149" t="s">
        <v>10</v>
      </c>
      <c r="F16" s="149"/>
      <c r="G16" s="149"/>
      <c r="H16" s="149"/>
      <c r="I16" s="149"/>
      <c r="J16" s="149"/>
      <c r="K16" s="149"/>
      <c r="L16" s="149"/>
      <c r="M16" s="149"/>
      <c r="N16" s="149"/>
      <c r="O16" s="149"/>
      <c r="P16" s="149"/>
      <c r="Q16" s="149"/>
      <c r="R16" s="5"/>
      <c r="S16" s="5"/>
      <c r="T16" s="5"/>
    </row>
    <row r="17" spans="1:21" ht="21.75" customHeight="1" x14ac:dyDescent="0.3">
      <c r="A17" s="6"/>
      <c r="B17" s="145">
        <v>2019</v>
      </c>
      <c r="C17" s="145"/>
      <c r="D17" s="60">
        <v>2020</v>
      </c>
      <c r="E17" s="150"/>
      <c r="F17" s="150"/>
      <c r="G17" s="150"/>
      <c r="H17" s="150"/>
      <c r="I17" s="150"/>
      <c r="J17" s="150"/>
      <c r="K17" s="150"/>
      <c r="L17" s="150"/>
      <c r="M17" s="150"/>
      <c r="N17" s="150"/>
      <c r="O17" s="150"/>
      <c r="P17" s="150"/>
      <c r="Q17" s="150"/>
      <c r="R17" s="5"/>
      <c r="S17" s="5"/>
      <c r="T17" s="2"/>
    </row>
    <row r="18" spans="1:21" s="7" customFormat="1" ht="14.45" customHeight="1" x14ac:dyDescent="0.3">
      <c r="A18" s="14"/>
      <c r="B18" s="88"/>
      <c r="C18" s="88"/>
      <c r="D18" s="88"/>
      <c r="E18" s="88"/>
      <c r="F18" s="88"/>
      <c r="G18" s="88"/>
      <c r="H18" s="88"/>
      <c r="I18" s="88"/>
      <c r="J18" s="88"/>
      <c r="K18" s="88"/>
      <c r="L18" s="88"/>
      <c r="M18" s="88"/>
      <c r="N18" s="15"/>
      <c r="O18" s="15"/>
      <c r="P18" s="51"/>
      <c r="Q18" s="51"/>
      <c r="R18" s="5"/>
      <c r="S18" s="5"/>
      <c r="T18" s="16"/>
    </row>
    <row r="19" spans="1:21" ht="14.45" customHeight="1" x14ac:dyDescent="0.25">
      <c r="A19" s="6"/>
      <c r="B19" s="104" t="s">
        <v>31</v>
      </c>
      <c r="C19" s="105"/>
      <c r="D19" s="105"/>
      <c r="E19" s="105"/>
      <c r="F19" s="105"/>
      <c r="G19" s="105"/>
      <c r="H19" s="105"/>
      <c r="I19" s="105"/>
      <c r="J19" s="105"/>
      <c r="K19" s="105"/>
      <c r="L19" s="105"/>
      <c r="M19" s="105"/>
      <c r="N19" s="105"/>
      <c r="O19" s="105"/>
      <c r="P19" s="105"/>
      <c r="Q19" s="106"/>
      <c r="R19" s="5"/>
      <c r="S19" s="5"/>
      <c r="T19" s="5"/>
    </row>
    <row r="20" spans="1:21" ht="20.25" customHeight="1" x14ac:dyDescent="0.25">
      <c r="A20" s="6"/>
      <c r="B20" s="152" t="s">
        <v>66</v>
      </c>
      <c r="C20" s="153"/>
      <c r="D20" s="153"/>
      <c r="E20" s="153"/>
      <c r="F20" s="153"/>
      <c r="G20" s="153"/>
      <c r="H20" s="153"/>
      <c r="I20" s="153"/>
      <c r="J20" s="153"/>
      <c r="K20" s="153"/>
      <c r="L20" s="153"/>
      <c r="M20" s="153"/>
      <c r="N20" s="153"/>
      <c r="O20" s="153"/>
      <c r="P20" s="153"/>
      <c r="Q20" s="154"/>
      <c r="R20" s="5"/>
      <c r="S20" s="5"/>
      <c r="T20" s="5"/>
    </row>
    <row r="21" spans="1:21" ht="24.75" customHeight="1" x14ac:dyDescent="0.25">
      <c r="A21" s="9"/>
      <c r="B21" s="147" t="s">
        <v>7</v>
      </c>
      <c r="C21" s="147"/>
      <c r="D21" s="89" t="s">
        <v>6</v>
      </c>
      <c r="E21" s="107" t="s">
        <v>5</v>
      </c>
      <c r="F21" s="108"/>
      <c r="G21" s="108"/>
      <c r="H21" s="108"/>
      <c r="I21" s="108"/>
      <c r="J21" s="108"/>
      <c r="K21" s="108"/>
      <c r="L21" s="108"/>
      <c r="M21" s="151" t="s">
        <v>16</v>
      </c>
      <c r="N21" s="151"/>
      <c r="O21" s="151"/>
      <c r="P21" s="151"/>
      <c r="Q21" s="151"/>
      <c r="R21" s="5"/>
      <c r="S21" s="5"/>
      <c r="T21" s="5"/>
    </row>
    <row r="22" spans="1:21" ht="18.75" customHeight="1" x14ac:dyDescent="0.25">
      <c r="A22" s="12">
        <v>1</v>
      </c>
      <c r="B22" s="102" t="s">
        <v>36</v>
      </c>
      <c r="C22" s="103"/>
      <c r="D22" s="48"/>
      <c r="E22" s="100" t="s">
        <v>51</v>
      </c>
      <c r="F22" s="101"/>
      <c r="G22" s="101"/>
      <c r="H22" s="101"/>
      <c r="I22" s="101"/>
      <c r="J22" s="101"/>
      <c r="K22" s="101"/>
      <c r="L22" s="101"/>
      <c r="M22" s="97" t="s">
        <v>66</v>
      </c>
      <c r="N22" s="98"/>
      <c r="O22" s="98"/>
      <c r="P22" s="98"/>
      <c r="Q22" s="99"/>
      <c r="R22" s="5"/>
      <c r="S22" s="5"/>
      <c r="T22" s="5"/>
    </row>
    <row r="23" spans="1:21" ht="30" customHeight="1" x14ac:dyDescent="0.25">
      <c r="A23" s="12">
        <v>2</v>
      </c>
      <c r="B23" s="102" t="s">
        <v>37</v>
      </c>
      <c r="C23" s="103"/>
      <c r="D23" s="48"/>
      <c r="E23" s="100" t="s">
        <v>52</v>
      </c>
      <c r="F23" s="101"/>
      <c r="G23" s="101"/>
      <c r="H23" s="101"/>
      <c r="I23" s="101"/>
      <c r="J23" s="101"/>
      <c r="K23" s="101"/>
      <c r="L23" s="101"/>
      <c r="M23" s="97" t="s">
        <v>66</v>
      </c>
      <c r="N23" s="98"/>
      <c r="O23" s="98"/>
      <c r="P23" s="98"/>
      <c r="Q23" s="99"/>
      <c r="R23" s="5"/>
      <c r="S23" s="5"/>
      <c r="T23" s="5"/>
    </row>
    <row r="24" spans="1:21" ht="18.75" customHeight="1" x14ac:dyDescent="0.25">
      <c r="A24" s="12">
        <v>3</v>
      </c>
      <c r="B24" s="102" t="s">
        <v>38</v>
      </c>
      <c r="C24" s="103"/>
      <c r="D24" s="48"/>
      <c r="E24" s="100" t="s">
        <v>53</v>
      </c>
      <c r="F24" s="101"/>
      <c r="G24" s="101"/>
      <c r="H24" s="101"/>
      <c r="I24" s="101"/>
      <c r="J24" s="101"/>
      <c r="K24" s="101"/>
      <c r="L24" s="101"/>
      <c r="M24" s="97" t="s">
        <v>66</v>
      </c>
      <c r="N24" s="98"/>
      <c r="O24" s="98"/>
      <c r="P24" s="98"/>
      <c r="Q24" s="99"/>
      <c r="R24" s="5"/>
      <c r="S24" s="5"/>
      <c r="T24" s="5"/>
    </row>
    <row r="25" spans="1:21" ht="18.75" customHeight="1" x14ac:dyDescent="0.25">
      <c r="A25" s="12">
        <v>4</v>
      </c>
      <c r="B25" s="102" t="s">
        <v>39</v>
      </c>
      <c r="C25" s="103"/>
      <c r="D25" s="48"/>
      <c r="E25" s="100" t="s">
        <v>54</v>
      </c>
      <c r="F25" s="101"/>
      <c r="G25" s="101"/>
      <c r="H25" s="101"/>
      <c r="I25" s="101"/>
      <c r="J25" s="101"/>
      <c r="K25" s="101"/>
      <c r="L25" s="101"/>
      <c r="M25" s="97" t="s">
        <v>66</v>
      </c>
      <c r="N25" s="98"/>
      <c r="O25" s="98"/>
      <c r="P25" s="98"/>
      <c r="Q25" s="99"/>
      <c r="R25" s="5"/>
      <c r="S25" s="5"/>
      <c r="T25" s="5"/>
    </row>
    <row r="26" spans="1:21" ht="18.75" customHeight="1" x14ac:dyDescent="0.25">
      <c r="A26" s="12">
        <v>5</v>
      </c>
      <c r="B26" s="102" t="s">
        <v>40</v>
      </c>
      <c r="C26" s="103"/>
      <c r="D26" s="48"/>
      <c r="E26" s="100" t="s">
        <v>55</v>
      </c>
      <c r="F26" s="101"/>
      <c r="G26" s="101"/>
      <c r="H26" s="101"/>
      <c r="I26" s="101"/>
      <c r="J26" s="101"/>
      <c r="K26" s="101"/>
      <c r="L26" s="101"/>
      <c r="M26" s="97" t="s">
        <v>66</v>
      </c>
      <c r="N26" s="98"/>
      <c r="O26" s="98"/>
      <c r="P26" s="98"/>
      <c r="Q26" s="99"/>
      <c r="R26" s="5"/>
      <c r="S26" s="5"/>
      <c r="T26" s="5"/>
    </row>
    <row r="27" spans="1:21" x14ac:dyDescent="0.25">
      <c r="A27" s="12">
        <v>6</v>
      </c>
      <c r="B27" s="102" t="s">
        <v>41</v>
      </c>
      <c r="C27" s="103"/>
      <c r="D27" s="48"/>
      <c r="E27" s="100" t="s">
        <v>56</v>
      </c>
      <c r="F27" s="101"/>
      <c r="G27" s="101"/>
      <c r="H27" s="101"/>
      <c r="I27" s="101"/>
      <c r="J27" s="101"/>
      <c r="K27" s="101"/>
      <c r="L27" s="101"/>
      <c r="M27" s="97" t="s">
        <v>66</v>
      </c>
      <c r="N27" s="98"/>
      <c r="O27" s="98"/>
      <c r="P27" s="98"/>
      <c r="Q27" s="99"/>
      <c r="R27" s="5"/>
      <c r="S27" s="5"/>
      <c r="T27" s="5"/>
    </row>
    <row r="28" spans="1:21" x14ac:dyDescent="0.25">
      <c r="A28" s="12">
        <v>7</v>
      </c>
      <c r="B28" s="102" t="s">
        <v>42</v>
      </c>
      <c r="C28" s="103"/>
      <c r="D28" s="48"/>
      <c r="E28" s="100" t="s">
        <v>57</v>
      </c>
      <c r="F28" s="101"/>
      <c r="G28" s="101"/>
      <c r="H28" s="101"/>
      <c r="I28" s="101"/>
      <c r="J28" s="101"/>
      <c r="K28" s="101"/>
      <c r="L28" s="101"/>
      <c r="M28" s="97" t="s">
        <v>66</v>
      </c>
      <c r="N28" s="98"/>
      <c r="O28" s="98"/>
      <c r="P28" s="98"/>
      <c r="Q28" s="99"/>
      <c r="R28" s="5"/>
      <c r="S28" s="5"/>
      <c r="T28" s="5"/>
    </row>
    <row r="29" spans="1:21" x14ac:dyDescent="0.25">
      <c r="A29" s="12">
        <v>8</v>
      </c>
      <c r="B29" s="102" t="s">
        <v>43</v>
      </c>
      <c r="C29" s="103"/>
      <c r="D29" s="48"/>
      <c r="E29" s="100" t="s">
        <v>58</v>
      </c>
      <c r="F29" s="101"/>
      <c r="G29" s="101"/>
      <c r="H29" s="101"/>
      <c r="I29" s="101"/>
      <c r="J29" s="101"/>
      <c r="K29" s="101"/>
      <c r="L29" s="101"/>
      <c r="M29" s="97" t="s">
        <v>66</v>
      </c>
      <c r="N29" s="98"/>
      <c r="O29" s="98"/>
      <c r="P29" s="98"/>
      <c r="Q29" s="99"/>
      <c r="R29" s="5"/>
      <c r="S29" s="5"/>
      <c r="T29" s="5"/>
      <c r="U29" s="5"/>
    </row>
    <row r="30" spans="1:21" x14ac:dyDescent="0.25">
      <c r="A30" s="12">
        <v>9</v>
      </c>
      <c r="B30" s="102" t="s">
        <v>44</v>
      </c>
      <c r="C30" s="103"/>
      <c r="D30" s="48"/>
      <c r="E30" s="100" t="s">
        <v>59</v>
      </c>
      <c r="F30" s="101"/>
      <c r="G30" s="101"/>
      <c r="H30" s="101"/>
      <c r="I30" s="101"/>
      <c r="J30" s="101"/>
      <c r="K30" s="101"/>
      <c r="L30" s="101"/>
      <c r="M30" s="97" t="s">
        <v>66</v>
      </c>
      <c r="N30" s="98"/>
      <c r="O30" s="98"/>
      <c r="P30" s="98"/>
      <c r="Q30" s="99"/>
      <c r="R30" s="5"/>
      <c r="S30" s="5"/>
      <c r="T30" s="5"/>
    </row>
    <row r="31" spans="1:21" x14ac:dyDescent="0.25">
      <c r="A31" s="12">
        <v>10</v>
      </c>
      <c r="B31" s="102" t="s">
        <v>45</v>
      </c>
      <c r="C31" s="103"/>
      <c r="D31" s="48"/>
      <c r="E31" s="100" t="s">
        <v>60</v>
      </c>
      <c r="F31" s="101"/>
      <c r="G31" s="101"/>
      <c r="H31" s="101"/>
      <c r="I31" s="101"/>
      <c r="J31" s="101"/>
      <c r="K31" s="101"/>
      <c r="L31" s="101"/>
      <c r="M31" s="97" t="s">
        <v>66</v>
      </c>
      <c r="N31" s="98"/>
      <c r="O31" s="98"/>
      <c r="P31" s="98"/>
      <c r="Q31" s="99"/>
      <c r="R31" s="5"/>
      <c r="S31" s="5"/>
      <c r="T31" s="5"/>
    </row>
    <row r="32" spans="1:21" x14ac:dyDescent="0.25">
      <c r="A32" s="12">
        <v>11</v>
      </c>
      <c r="B32" s="102" t="s">
        <v>46</v>
      </c>
      <c r="C32" s="103"/>
      <c r="D32" s="48"/>
      <c r="E32" s="100" t="s">
        <v>61</v>
      </c>
      <c r="F32" s="101"/>
      <c r="G32" s="101"/>
      <c r="H32" s="101"/>
      <c r="I32" s="101"/>
      <c r="J32" s="101"/>
      <c r="K32" s="101"/>
      <c r="L32" s="101"/>
      <c r="M32" s="97" t="s">
        <v>66</v>
      </c>
      <c r="N32" s="98"/>
      <c r="O32" s="98"/>
      <c r="P32" s="98"/>
      <c r="Q32" s="99"/>
      <c r="R32" s="5"/>
      <c r="S32" s="5"/>
      <c r="T32" s="5"/>
    </row>
    <row r="33" spans="1:21" x14ac:dyDescent="0.25">
      <c r="A33" s="12">
        <v>12</v>
      </c>
      <c r="B33" s="102" t="s">
        <v>47</v>
      </c>
      <c r="C33" s="103"/>
      <c r="D33" s="48"/>
      <c r="E33" s="100" t="s">
        <v>62</v>
      </c>
      <c r="F33" s="101"/>
      <c r="G33" s="101"/>
      <c r="H33" s="101"/>
      <c r="I33" s="101"/>
      <c r="J33" s="101"/>
      <c r="K33" s="101"/>
      <c r="L33" s="101"/>
      <c r="M33" s="97" t="s">
        <v>66</v>
      </c>
      <c r="N33" s="98"/>
      <c r="O33" s="98"/>
      <c r="P33" s="98"/>
      <c r="Q33" s="99"/>
      <c r="R33" s="5"/>
      <c r="S33" s="5"/>
      <c r="T33" s="5"/>
    </row>
    <row r="34" spans="1:21" x14ac:dyDescent="0.25">
      <c r="A34" s="12">
        <v>13</v>
      </c>
      <c r="B34" s="102" t="s">
        <v>48</v>
      </c>
      <c r="C34" s="103"/>
      <c r="D34" s="48"/>
      <c r="E34" s="100" t="s">
        <v>63</v>
      </c>
      <c r="F34" s="101"/>
      <c r="G34" s="101"/>
      <c r="H34" s="101"/>
      <c r="I34" s="101"/>
      <c r="J34" s="101"/>
      <c r="K34" s="101"/>
      <c r="L34" s="101"/>
      <c r="M34" s="97" t="s">
        <v>66</v>
      </c>
      <c r="N34" s="98"/>
      <c r="O34" s="98"/>
      <c r="P34" s="98"/>
      <c r="Q34" s="99"/>
      <c r="R34" s="5"/>
      <c r="S34" s="5"/>
      <c r="T34" s="5"/>
    </row>
    <row r="35" spans="1:21" x14ac:dyDescent="0.25">
      <c r="A35" s="12">
        <v>14</v>
      </c>
      <c r="B35" s="102" t="s">
        <v>49</v>
      </c>
      <c r="C35" s="103"/>
      <c r="D35" s="48"/>
      <c r="E35" s="100" t="s">
        <v>64</v>
      </c>
      <c r="F35" s="101"/>
      <c r="G35" s="101"/>
      <c r="H35" s="101"/>
      <c r="I35" s="101"/>
      <c r="J35" s="101"/>
      <c r="K35" s="101"/>
      <c r="L35" s="101"/>
      <c r="M35" s="97" t="s">
        <v>66</v>
      </c>
      <c r="N35" s="98"/>
      <c r="O35" s="98"/>
      <c r="P35" s="98"/>
      <c r="Q35" s="99"/>
      <c r="R35" s="5"/>
      <c r="S35" s="5"/>
      <c r="T35" s="5"/>
    </row>
    <row r="36" spans="1:21" x14ac:dyDescent="0.25">
      <c r="A36" s="12">
        <v>15</v>
      </c>
      <c r="B36" s="102" t="s">
        <v>50</v>
      </c>
      <c r="C36" s="103"/>
      <c r="D36" s="48"/>
      <c r="E36" s="100" t="s">
        <v>65</v>
      </c>
      <c r="F36" s="101"/>
      <c r="G36" s="101"/>
      <c r="H36" s="101"/>
      <c r="I36" s="101"/>
      <c r="J36" s="101"/>
      <c r="K36" s="101"/>
      <c r="L36" s="101"/>
      <c r="M36" s="97" t="s">
        <v>66</v>
      </c>
      <c r="N36" s="98"/>
      <c r="O36" s="98"/>
      <c r="P36" s="98"/>
      <c r="Q36" s="99"/>
      <c r="R36" s="5"/>
      <c r="S36" s="5"/>
      <c r="T36" s="5"/>
    </row>
    <row r="37" spans="1:21" ht="9.75" customHeight="1" x14ac:dyDescent="0.3">
      <c r="A37" s="12"/>
      <c r="B37" s="78"/>
      <c r="C37" s="78"/>
      <c r="D37" s="78"/>
      <c r="E37" s="78"/>
      <c r="F37" s="78"/>
      <c r="G37" s="78"/>
      <c r="H37" s="78"/>
      <c r="I37" s="79"/>
      <c r="J37" s="79"/>
      <c r="K37" s="79"/>
      <c r="L37" s="79"/>
      <c r="M37" s="79"/>
      <c r="N37" s="79"/>
      <c r="O37" s="79"/>
      <c r="P37" s="80"/>
      <c r="Q37" s="80"/>
      <c r="R37" s="13"/>
      <c r="S37" s="2"/>
      <c r="T37" s="2"/>
    </row>
    <row r="38" spans="1:21" ht="80.25" customHeight="1" x14ac:dyDescent="0.3">
      <c r="A38" s="6"/>
      <c r="B38" s="90" t="s">
        <v>26</v>
      </c>
      <c r="C38" s="90"/>
      <c r="D38" s="90"/>
      <c r="E38" s="90"/>
      <c r="F38" s="90"/>
      <c r="G38" s="90"/>
      <c r="H38" s="90"/>
      <c r="I38" s="90"/>
      <c r="J38" s="90"/>
      <c r="K38" s="90"/>
      <c r="L38" s="90"/>
      <c r="M38" s="90"/>
      <c r="N38" s="90"/>
      <c r="O38" s="90"/>
      <c r="P38" s="90"/>
      <c r="Q38" s="90"/>
      <c r="R38" s="5"/>
      <c r="S38" s="5"/>
      <c r="T38" s="2"/>
    </row>
    <row r="39" spans="1:21" ht="9" customHeight="1" thickBot="1" x14ac:dyDescent="0.3"/>
    <row r="40" spans="1:21" s="35" customFormat="1" ht="41.25" customHeight="1" thickBot="1" x14ac:dyDescent="0.3">
      <c r="B40" s="121" t="s">
        <v>21</v>
      </c>
      <c r="C40" s="122"/>
      <c r="D40" s="122"/>
      <c r="E40" s="122"/>
      <c r="F40" s="122"/>
      <c r="G40" s="123"/>
      <c r="H40" s="36"/>
      <c r="I40" s="139" t="s">
        <v>29</v>
      </c>
      <c r="J40" s="140"/>
      <c r="K40" s="140"/>
      <c r="L40" s="140"/>
      <c r="M40" s="140"/>
      <c r="N40" s="140"/>
      <c r="O40" s="140"/>
      <c r="P40" s="140"/>
      <c r="Q40" s="141"/>
      <c r="R40" s="34"/>
      <c r="S40" s="124" t="s">
        <v>22</v>
      </c>
      <c r="T40" s="125"/>
    </row>
    <row r="41" spans="1:21" ht="15" customHeight="1" x14ac:dyDescent="0.25">
      <c r="A41" s="8"/>
      <c r="B41" s="115" t="s">
        <v>9</v>
      </c>
      <c r="C41" s="116"/>
      <c r="D41" s="116"/>
      <c r="E41" s="116"/>
      <c r="F41" s="116"/>
      <c r="G41" s="117"/>
      <c r="H41" s="25"/>
      <c r="I41" s="132" t="s">
        <v>30</v>
      </c>
      <c r="J41" s="133"/>
      <c r="K41" s="133"/>
      <c r="L41" s="133"/>
      <c r="M41" s="133"/>
      <c r="N41" s="133"/>
      <c r="O41" s="133"/>
      <c r="P41" s="133"/>
      <c r="Q41" s="134"/>
      <c r="R41" s="37"/>
      <c r="S41" s="126" t="s">
        <v>27</v>
      </c>
      <c r="T41" s="127"/>
    </row>
    <row r="42" spans="1:21" ht="81.75" customHeight="1" thickBot="1" x14ac:dyDescent="0.3">
      <c r="A42" s="8"/>
      <c r="B42" s="118" t="s">
        <v>11</v>
      </c>
      <c r="C42" s="119"/>
      <c r="D42" s="119"/>
      <c r="E42" s="119"/>
      <c r="F42" s="119"/>
      <c r="G42" s="120"/>
      <c r="H42" s="26"/>
      <c r="I42" s="135"/>
      <c r="J42" s="136"/>
      <c r="K42" s="136"/>
      <c r="L42" s="136"/>
      <c r="M42" s="136"/>
      <c r="N42" s="136"/>
      <c r="O42" s="136"/>
      <c r="P42" s="136"/>
      <c r="Q42" s="137"/>
      <c r="R42" s="38"/>
      <c r="S42" s="128"/>
      <c r="T42" s="129"/>
    </row>
    <row r="43" spans="1:21" s="18" customFormat="1" ht="123" customHeight="1" x14ac:dyDescent="0.25">
      <c r="A43" s="41"/>
      <c r="B43" s="42" t="s">
        <v>7</v>
      </c>
      <c r="C43" s="43" t="s">
        <v>8</v>
      </c>
      <c r="D43" s="43" t="s">
        <v>5</v>
      </c>
      <c r="E43" s="44" t="s">
        <v>12</v>
      </c>
      <c r="F43" s="44" t="s">
        <v>13</v>
      </c>
      <c r="G43" s="45" t="s">
        <v>18</v>
      </c>
      <c r="H43" s="65"/>
      <c r="I43" s="130" t="s">
        <v>17</v>
      </c>
      <c r="J43" s="131"/>
      <c r="K43" s="131"/>
      <c r="L43" s="131"/>
      <c r="M43" s="131"/>
      <c r="N43" s="130" t="s">
        <v>19</v>
      </c>
      <c r="O43" s="138"/>
      <c r="P43" s="131" t="s">
        <v>20</v>
      </c>
      <c r="Q43" s="138"/>
      <c r="R43" s="69"/>
      <c r="S43" s="46" t="s">
        <v>33</v>
      </c>
      <c r="T43" s="47" t="s">
        <v>28</v>
      </c>
    </row>
    <row r="44" spans="1:21" ht="29.1" customHeight="1" x14ac:dyDescent="0.25">
      <c r="A44" s="12">
        <v>1</v>
      </c>
      <c r="B44" s="39" t="str">
        <f t="shared" ref="B44:B58" si="0">B22</f>
        <v>ABC CH 21 Perth</v>
      </c>
      <c r="C44" s="40">
        <f t="shared" ref="C44:D58" si="1">D22</f>
        <v>0</v>
      </c>
      <c r="D44" s="40" t="str">
        <f t="shared" si="1"/>
        <v>Perth</v>
      </c>
      <c r="E44" s="56">
        <v>6262.48</v>
      </c>
      <c r="F44" s="56">
        <v>6261.13</v>
      </c>
      <c r="G44" s="57">
        <f t="shared" ref="G44:G58" si="2">IF(ISERROR(F44/E44)," ",F44/E44)</f>
        <v>0.999784430449279</v>
      </c>
      <c r="H44" s="66"/>
      <c r="I44" s="54"/>
      <c r="J44" s="72" t="s">
        <v>15</v>
      </c>
      <c r="K44" s="71">
        <v>18</v>
      </c>
      <c r="L44" s="72" t="s">
        <v>14</v>
      </c>
      <c r="M44" s="73">
        <f t="shared" ref="M44:M58" si="3">IF(I44+K44&gt;0,(I44*60+K44)/60,"  ")</f>
        <v>0.3</v>
      </c>
      <c r="N44" s="74">
        <f t="shared" ref="N44:N58" si="4">IF(ISERROR(O44/24)," ",O44/24)</f>
        <v>4.3749999999977258E-2</v>
      </c>
      <c r="O44" s="75">
        <f t="shared" ref="O44:O58" si="5">IF(ISERROR(IF(M44&gt;0,E44*T44-F44-M44))," ",E44*T44-F44-M44)</f>
        <v>1.0499999999994543</v>
      </c>
      <c r="P44" s="53">
        <f t="shared" ref="P44:P58" si="6">IF(ISERROR(Q44/24)," ",Q44/24)</f>
        <v>5.6249999999977263E-2</v>
      </c>
      <c r="Q44" s="75">
        <f t="shared" ref="Q44:Q58" si="7">IF(ISERROR(IF(M44&gt;0,M44+O44)),"  ",M44+O44)</f>
        <v>1.3499999999994543</v>
      </c>
      <c r="R44" s="70"/>
      <c r="S44" s="58"/>
      <c r="T44" s="52">
        <v>1</v>
      </c>
      <c r="U44" s="59"/>
    </row>
    <row r="45" spans="1:21" ht="29.1" customHeight="1" x14ac:dyDescent="0.25">
      <c r="A45" s="12">
        <v>2</v>
      </c>
      <c r="B45" s="39" t="str">
        <f t="shared" si="0"/>
        <v>ABC CH 21 West Aust</v>
      </c>
      <c r="C45" s="40">
        <f t="shared" si="1"/>
        <v>0</v>
      </c>
      <c r="D45" s="40" t="str">
        <f t="shared" si="1"/>
        <v>Western Australia</v>
      </c>
      <c r="E45" s="56">
        <v>6262.48</v>
      </c>
      <c r="F45" s="56">
        <v>6261.13</v>
      </c>
      <c r="G45" s="57">
        <f t="shared" si="2"/>
        <v>0.999784430449279</v>
      </c>
      <c r="H45" s="66"/>
      <c r="I45" s="54"/>
      <c r="J45" s="72" t="s">
        <v>15</v>
      </c>
      <c r="K45" s="71">
        <v>18</v>
      </c>
      <c r="L45" s="72" t="s">
        <v>14</v>
      </c>
      <c r="M45" s="73">
        <f t="shared" si="3"/>
        <v>0.3</v>
      </c>
      <c r="N45" s="74">
        <f t="shared" si="4"/>
        <v>4.3749999999977258E-2</v>
      </c>
      <c r="O45" s="75">
        <f t="shared" si="5"/>
        <v>1.0499999999994543</v>
      </c>
      <c r="P45" s="53">
        <f t="shared" si="6"/>
        <v>5.6249999999977263E-2</v>
      </c>
      <c r="Q45" s="75">
        <f t="shared" si="7"/>
        <v>1.3499999999994543</v>
      </c>
      <c r="R45" s="70"/>
      <c r="S45" s="58"/>
      <c r="T45" s="52">
        <v>1</v>
      </c>
      <c r="U45" s="59"/>
    </row>
    <row r="46" spans="1:21" ht="29.1" customHeight="1" x14ac:dyDescent="0.25">
      <c r="A46" s="12">
        <v>3</v>
      </c>
      <c r="B46" s="39" t="str">
        <f t="shared" si="0"/>
        <v>ABC CH 21 Adelaide</v>
      </c>
      <c r="C46" s="40">
        <f t="shared" si="1"/>
        <v>0</v>
      </c>
      <c r="D46" s="40" t="str">
        <f t="shared" si="1"/>
        <v xml:space="preserve">Adelaide </v>
      </c>
      <c r="E46" s="56">
        <v>6271.12</v>
      </c>
      <c r="F46" s="56">
        <v>6268.43</v>
      </c>
      <c r="G46" s="57">
        <f t="shared" si="2"/>
        <v>0.9995710495094976</v>
      </c>
      <c r="H46" s="66"/>
      <c r="I46" s="54"/>
      <c r="J46" s="72" t="s">
        <v>15</v>
      </c>
      <c r="K46" s="71">
        <v>38</v>
      </c>
      <c r="L46" s="72" t="s">
        <v>14</v>
      </c>
      <c r="M46" s="73">
        <f t="shared" si="3"/>
        <v>0.6333333333333333</v>
      </c>
      <c r="N46" s="74">
        <f t="shared" si="4"/>
        <v>8.5694444444427767E-2</v>
      </c>
      <c r="O46" s="75">
        <f t="shared" si="5"/>
        <v>2.0566666666662665</v>
      </c>
      <c r="P46" s="53">
        <f t="shared" si="6"/>
        <v>0.11208333333331666</v>
      </c>
      <c r="Q46" s="75">
        <f t="shared" si="7"/>
        <v>2.6899999999995998</v>
      </c>
      <c r="R46" s="55"/>
      <c r="S46" s="58"/>
      <c r="T46" s="52">
        <v>1</v>
      </c>
      <c r="U46" s="59"/>
    </row>
    <row r="47" spans="1:21" ht="29.1" customHeight="1" x14ac:dyDescent="0.25">
      <c r="A47" s="12">
        <v>4</v>
      </c>
      <c r="B47" s="39" t="str">
        <f t="shared" si="0"/>
        <v>ABC CH 21 Sth Aust</v>
      </c>
      <c r="C47" s="40">
        <f t="shared" si="1"/>
        <v>0</v>
      </c>
      <c r="D47" s="40" t="str">
        <f t="shared" si="1"/>
        <v>South Australia</v>
      </c>
      <c r="E47" s="56">
        <v>6271.12</v>
      </c>
      <c r="F47" s="56">
        <v>6268.43</v>
      </c>
      <c r="G47" s="57">
        <f t="shared" si="2"/>
        <v>0.9995710495094976</v>
      </c>
      <c r="H47" s="67"/>
      <c r="I47" s="54"/>
      <c r="J47" s="72" t="s">
        <v>15</v>
      </c>
      <c r="K47" s="71">
        <v>38</v>
      </c>
      <c r="L47" s="72" t="s">
        <v>14</v>
      </c>
      <c r="M47" s="73">
        <f t="shared" si="3"/>
        <v>0.6333333333333333</v>
      </c>
      <c r="N47" s="74">
        <f t="shared" si="4"/>
        <v>8.5694444444427767E-2</v>
      </c>
      <c r="O47" s="75">
        <f t="shared" si="5"/>
        <v>2.0566666666662665</v>
      </c>
      <c r="P47" s="53">
        <f t="shared" si="6"/>
        <v>0.11208333333331666</v>
      </c>
      <c r="Q47" s="75">
        <f t="shared" si="7"/>
        <v>2.6899999999995998</v>
      </c>
      <c r="R47" s="55"/>
      <c r="S47" s="58"/>
      <c r="T47" s="52">
        <v>1</v>
      </c>
      <c r="U47" s="59"/>
    </row>
    <row r="48" spans="1:21" ht="29.1" customHeight="1" x14ac:dyDescent="0.25">
      <c r="A48" s="12">
        <v>5</v>
      </c>
      <c r="B48" s="39" t="str">
        <f t="shared" si="0"/>
        <v>ABC CH 21 Darwin</v>
      </c>
      <c r="C48" s="40">
        <f t="shared" si="1"/>
        <v>0</v>
      </c>
      <c r="D48" s="40" t="str">
        <f t="shared" si="1"/>
        <v>Darwin</v>
      </c>
      <c r="E48" s="56">
        <v>6259.04</v>
      </c>
      <c r="F48" s="56">
        <v>6257.58</v>
      </c>
      <c r="G48" s="57">
        <f t="shared" si="2"/>
        <v>0.99976673739103761</v>
      </c>
      <c r="H48" s="67"/>
      <c r="I48" s="54"/>
      <c r="J48" s="72" t="s">
        <v>15</v>
      </c>
      <c r="K48" s="71">
        <v>1</v>
      </c>
      <c r="L48" s="72" t="s">
        <v>14</v>
      </c>
      <c r="M48" s="73">
        <f t="shared" si="3"/>
        <v>1.6666666666666666E-2</v>
      </c>
      <c r="N48" s="74">
        <f t="shared" si="4"/>
        <v>6.0138888888890407E-2</v>
      </c>
      <c r="O48" s="75">
        <f t="shared" si="5"/>
        <v>1.4433333333333698</v>
      </c>
      <c r="P48" s="53">
        <f t="shared" si="6"/>
        <v>6.0833333333334849E-2</v>
      </c>
      <c r="Q48" s="75">
        <f t="shared" si="7"/>
        <v>1.4600000000000364</v>
      </c>
      <c r="R48" s="55"/>
      <c r="S48" s="58"/>
      <c r="T48" s="52">
        <v>1</v>
      </c>
      <c r="U48" s="59"/>
    </row>
    <row r="49" spans="1:21" ht="29.1" customHeight="1" x14ac:dyDescent="0.25">
      <c r="A49" s="12">
        <v>6</v>
      </c>
      <c r="B49" s="39" t="str">
        <f t="shared" si="0"/>
        <v>ABC CH 21 Nth Territory</v>
      </c>
      <c r="C49" s="40">
        <f t="shared" si="1"/>
        <v>0</v>
      </c>
      <c r="D49" s="40" t="str">
        <f t="shared" si="1"/>
        <v>Northern Territory</v>
      </c>
      <c r="E49" s="56">
        <v>6259.04</v>
      </c>
      <c r="F49" s="56">
        <v>6257.58</v>
      </c>
      <c r="G49" s="57">
        <f t="shared" si="2"/>
        <v>0.99976673739103761</v>
      </c>
      <c r="H49" s="67"/>
      <c r="I49" s="54"/>
      <c r="J49" s="72" t="s">
        <v>15</v>
      </c>
      <c r="K49" s="71">
        <v>3</v>
      </c>
      <c r="L49" s="72" t="s">
        <v>14</v>
      </c>
      <c r="M49" s="73">
        <f t="shared" si="3"/>
        <v>0.05</v>
      </c>
      <c r="N49" s="74">
        <f t="shared" si="4"/>
        <v>5.8750000000001516E-2</v>
      </c>
      <c r="O49" s="75">
        <f t="shared" si="5"/>
        <v>1.4100000000000363</v>
      </c>
      <c r="P49" s="53">
        <f t="shared" si="6"/>
        <v>6.0833333333334849E-2</v>
      </c>
      <c r="Q49" s="75">
        <f t="shared" si="7"/>
        <v>1.4600000000000364</v>
      </c>
      <c r="R49" s="55"/>
      <c r="S49" s="58"/>
      <c r="T49" s="52">
        <v>1</v>
      </c>
    </row>
    <row r="50" spans="1:21" ht="29.1" customHeight="1" x14ac:dyDescent="0.25">
      <c r="A50" s="12">
        <v>7</v>
      </c>
      <c r="B50" s="39" t="str">
        <f t="shared" si="0"/>
        <v>ABC CH 21 Brisbane</v>
      </c>
      <c r="C50" s="40">
        <f t="shared" si="1"/>
        <v>0</v>
      </c>
      <c r="D50" s="40" t="str">
        <f t="shared" si="1"/>
        <v>Brisbane</v>
      </c>
      <c r="E50" s="56">
        <v>6269.18</v>
      </c>
      <c r="F50" s="56">
        <v>6266.48</v>
      </c>
      <c r="G50" s="57">
        <f t="shared" si="2"/>
        <v>0.99956932166567225</v>
      </c>
      <c r="H50" s="67"/>
      <c r="I50" s="54"/>
      <c r="J50" s="72" t="s">
        <v>15</v>
      </c>
      <c r="K50" s="71">
        <v>13</v>
      </c>
      <c r="L50" s="72" t="s">
        <v>14</v>
      </c>
      <c r="M50" s="73">
        <f t="shared" si="3"/>
        <v>0.21666666666666667</v>
      </c>
      <c r="N50" s="74">
        <f t="shared" si="4"/>
        <v>0.10347222222225254</v>
      </c>
      <c r="O50" s="75">
        <f t="shared" si="5"/>
        <v>2.4833333333340608</v>
      </c>
      <c r="P50" s="53">
        <f t="shared" si="6"/>
        <v>0.11250000000003031</v>
      </c>
      <c r="Q50" s="75">
        <f t="shared" si="7"/>
        <v>2.7000000000007276</v>
      </c>
      <c r="R50" s="55"/>
      <c r="S50" s="58"/>
      <c r="T50" s="52">
        <v>1</v>
      </c>
    </row>
    <row r="51" spans="1:21" ht="29.1" customHeight="1" x14ac:dyDescent="0.25">
      <c r="A51" s="12">
        <v>8</v>
      </c>
      <c r="B51" s="39" t="str">
        <f t="shared" si="0"/>
        <v>ABC CH 21 Queensland</v>
      </c>
      <c r="C51" s="40">
        <f t="shared" si="1"/>
        <v>0</v>
      </c>
      <c r="D51" s="40" t="str">
        <f t="shared" si="1"/>
        <v xml:space="preserve">Queensland </v>
      </c>
      <c r="E51" s="56">
        <v>6269.18</v>
      </c>
      <c r="F51" s="56">
        <v>6266.48</v>
      </c>
      <c r="G51" s="57">
        <f t="shared" si="2"/>
        <v>0.99956932166567225</v>
      </c>
      <c r="H51" s="67"/>
      <c r="I51" s="54"/>
      <c r="J51" s="72" t="s">
        <v>15</v>
      </c>
      <c r="K51" s="71">
        <v>13</v>
      </c>
      <c r="L51" s="72" t="s">
        <v>14</v>
      </c>
      <c r="M51" s="73">
        <f t="shared" si="3"/>
        <v>0.21666666666666667</v>
      </c>
      <c r="N51" s="74">
        <f t="shared" si="4"/>
        <v>0.10347222222225254</v>
      </c>
      <c r="O51" s="75">
        <f t="shared" si="5"/>
        <v>2.4833333333340608</v>
      </c>
      <c r="P51" s="53">
        <f t="shared" si="6"/>
        <v>0.11250000000003031</v>
      </c>
      <c r="Q51" s="75">
        <f t="shared" si="7"/>
        <v>2.7000000000007276</v>
      </c>
      <c r="R51" s="55"/>
      <c r="S51" s="58"/>
      <c r="T51" s="52">
        <v>1</v>
      </c>
    </row>
    <row r="52" spans="1:21" ht="29.1" customHeight="1" x14ac:dyDescent="0.25">
      <c r="A52" s="12">
        <v>9</v>
      </c>
      <c r="B52" s="39" t="str">
        <f t="shared" si="0"/>
        <v>ABC CH 21 Sydney</v>
      </c>
      <c r="C52" s="40">
        <f t="shared" si="1"/>
        <v>0</v>
      </c>
      <c r="D52" s="40" t="str">
        <f t="shared" si="1"/>
        <v>Sydney</v>
      </c>
      <c r="E52" s="56">
        <v>6276.51</v>
      </c>
      <c r="F52" s="56">
        <v>6275.02</v>
      </c>
      <c r="G52" s="57">
        <f t="shared" si="2"/>
        <v>0.9997626069264608</v>
      </c>
      <c r="H52" s="67"/>
      <c r="I52" s="54"/>
      <c r="J52" s="72" t="s">
        <v>15</v>
      </c>
      <c r="K52" s="71">
        <v>49</v>
      </c>
      <c r="L52" s="72" t="s">
        <v>14</v>
      </c>
      <c r="M52" s="73">
        <f t="shared" si="3"/>
        <v>0.81666666666666665</v>
      </c>
      <c r="N52" s="74">
        <f t="shared" si="4"/>
        <v>2.8055555555546462E-2</v>
      </c>
      <c r="O52" s="75">
        <f t="shared" si="5"/>
        <v>0.67333333333311507</v>
      </c>
      <c r="P52" s="53">
        <f t="shared" si="6"/>
        <v>6.2083333333324241E-2</v>
      </c>
      <c r="Q52" s="75">
        <f t="shared" si="7"/>
        <v>1.4899999999997817</v>
      </c>
      <c r="R52" s="55"/>
      <c r="S52" s="58"/>
      <c r="T52" s="52">
        <v>1</v>
      </c>
    </row>
    <row r="53" spans="1:21" ht="29.1" customHeight="1" x14ac:dyDescent="0.25">
      <c r="A53" s="12">
        <v>10</v>
      </c>
      <c r="B53" s="39" t="str">
        <f t="shared" si="0"/>
        <v>ABC CH 21 NSW</v>
      </c>
      <c r="C53" s="40">
        <f t="shared" si="1"/>
        <v>0</v>
      </c>
      <c r="D53" s="40" t="str">
        <f t="shared" si="1"/>
        <v xml:space="preserve">New South Wales </v>
      </c>
      <c r="E53" s="56">
        <v>6276.51</v>
      </c>
      <c r="F53" s="56">
        <v>6275.02</v>
      </c>
      <c r="G53" s="57">
        <f t="shared" si="2"/>
        <v>0.9997626069264608</v>
      </c>
      <c r="H53" s="67"/>
      <c r="I53" s="54"/>
      <c r="J53" s="72" t="s">
        <v>15</v>
      </c>
      <c r="K53" s="71">
        <v>49</v>
      </c>
      <c r="L53" s="72" t="s">
        <v>14</v>
      </c>
      <c r="M53" s="73">
        <f t="shared" si="3"/>
        <v>0.81666666666666665</v>
      </c>
      <c r="N53" s="74">
        <f t="shared" si="4"/>
        <v>2.8055555555546462E-2</v>
      </c>
      <c r="O53" s="75">
        <f t="shared" si="5"/>
        <v>0.67333333333311507</v>
      </c>
      <c r="P53" s="53">
        <f t="shared" si="6"/>
        <v>6.2083333333324241E-2</v>
      </c>
      <c r="Q53" s="75">
        <f t="shared" si="7"/>
        <v>1.4899999999997817</v>
      </c>
      <c r="R53" s="55"/>
      <c r="S53" s="58"/>
      <c r="T53" s="52">
        <v>1</v>
      </c>
    </row>
    <row r="54" spans="1:21" ht="29.1" customHeight="1" x14ac:dyDescent="0.25">
      <c r="A54" s="12">
        <v>11</v>
      </c>
      <c r="B54" s="39" t="str">
        <f t="shared" si="0"/>
        <v>ABC CH 21 ACT</v>
      </c>
      <c r="C54" s="40">
        <f t="shared" si="1"/>
        <v>0</v>
      </c>
      <c r="D54" s="40" t="str">
        <f t="shared" si="1"/>
        <v>ACT</v>
      </c>
      <c r="E54" s="56">
        <v>6273.27</v>
      </c>
      <c r="F54" s="56">
        <v>6265.22</v>
      </c>
      <c r="G54" s="57">
        <f t="shared" si="2"/>
        <v>0.99871677769329226</v>
      </c>
      <c r="H54" s="67"/>
      <c r="I54" s="54"/>
      <c r="J54" s="72" t="s">
        <v>15</v>
      </c>
      <c r="K54" s="71">
        <v>14</v>
      </c>
      <c r="L54" s="72" t="s">
        <v>14</v>
      </c>
      <c r="M54" s="73">
        <f t="shared" si="3"/>
        <v>0.23333333333333334</v>
      </c>
      <c r="N54" s="74">
        <f t="shared" si="4"/>
        <v>0.325694444444452</v>
      </c>
      <c r="O54" s="75">
        <f t="shared" si="5"/>
        <v>7.8166666666668485</v>
      </c>
      <c r="P54" s="53">
        <f t="shared" si="6"/>
        <v>0.33541666666667425</v>
      </c>
      <c r="Q54" s="75">
        <f t="shared" si="7"/>
        <v>8.0500000000001819</v>
      </c>
      <c r="R54" s="55"/>
      <c r="S54" s="58"/>
      <c r="T54" s="52">
        <v>1</v>
      </c>
    </row>
    <row r="55" spans="1:21" ht="29.1" customHeight="1" x14ac:dyDescent="0.25">
      <c r="A55" s="12">
        <v>12</v>
      </c>
      <c r="B55" s="39" t="str">
        <f t="shared" si="0"/>
        <v>ABC CH 21 Melbourne</v>
      </c>
      <c r="C55" s="40">
        <f t="shared" si="1"/>
        <v>0</v>
      </c>
      <c r="D55" s="40" t="str">
        <f t="shared" si="1"/>
        <v>Melbourne</v>
      </c>
      <c r="E55" s="56">
        <v>6274.43</v>
      </c>
      <c r="F55" s="56">
        <v>6272.48</v>
      </c>
      <c r="G55" s="57">
        <f t="shared" si="2"/>
        <v>0.99968921479720063</v>
      </c>
      <c r="H55" s="67"/>
      <c r="I55" s="54"/>
      <c r="J55" s="72" t="s">
        <v>15</v>
      </c>
      <c r="K55" s="71">
        <v>3</v>
      </c>
      <c r="L55" s="72" t="s">
        <v>14</v>
      </c>
      <c r="M55" s="73">
        <f t="shared" si="3"/>
        <v>0.05</v>
      </c>
      <c r="N55" s="74">
        <f t="shared" si="4"/>
        <v>7.9166666666696986E-2</v>
      </c>
      <c r="O55" s="75">
        <f t="shared" si="5"/>
        <v>1.9000000000007276</v>
      </c>
      <c r="P55" s="53">
        <f t="shared" si="6"/>
        <v>8.1250000000030312E-2</v>
      </c>
      <c r="Q55" s="75">
        <f t="shared" si="7"/>
        <v>1.9500000000007276</v>
      </c>
      <c r="R55" s="55"/>
      <c r="S55" s="58"/>
      <c r="T55" s="52">
        <v>1</v>
      </c>
    </row>
    <row r="56" spans="1:21" ht="29.1" customHeight="1" x14ac:dyDescent="0.25">
      <c r="A56" s="12">
        <v>13</v>
      </c>
      <c r="B56" s="39" t="str">
        <f t="shared" si="0"/>
        <v>ABC CH 21 Victoria</v>
      </c>
      <c r="C56" s="40">
        <f t="shared" si="1"/>
        <v>0</v>
      </c>
      <c r="D56" s="40" t="str">
        <f t="shared" si="1"/>
        <v>Victoria</v>
      </c>
      <c r="E56" s="56">
        <v>6274.43</v>
      </c>
      <c r="F56" s="56">
        <v>6272.48</v>
      </c>
      <c r="G56" s="57">
        <f t="shared" si="2"/>
        <v>0.99968921479720063</v>
      </c>
      <c r="H56" s="68"/>
      <c r="I56" s="54"/>
      <c r="J56" s="72" t="s">
        <v>15</v>
      </c>
      <c r="K56" s="71">
        <v>14</v>
      </c>
      <c r="L56" s="72" t="s">
        <v>14</v>
      </c>
      <c r="M56" s="73">
        <f t="shared" si="3"/>
        <v>0.23333333333333334</v>
      </c>
      <c r="N56" s="74">
        <f t="shared" si="4"/>
        <v>7.1527777777808096E-2</v>
      </c>
      <c r="O56" s="75">
        <f t="shared" si="5"/>
        <v>1.7166666666673942</v>
      </c>
      <c r="P56" s="53">
        <f t="shared" si="6"/>
        <v>8.1250000000030312E-2</v>
      </c>
      <c r="Q56" s="75">
        <f t="shared" si="7"/>
        <v>1.9500000000007276</v>
      </c>
      <c r="R56" s="55"/>
      <c r="S56" s="58"/>
      <c r="T56" s="52">
        <v>1</v>
      </c>
    </row>
    <row r="57" spans="1:21" ht="29.1" customHeight="1" x14ac:dyDescent="0.25">
      <c r="A57" s="12">
        <v>14</v>
      </c>
      <c r="B57" s="39" t="str">
        <f t="shared" si="0"/>
        <v>ABC CH 21 Hobart</v>
      </c>
      <c r="C57" s="40">
        <f t="shared" si="1"/>
        <v>0</v>
      </c>
      <c r="D57" s="40" t="str">
        <f t="shared" si="1"/>
        <v>Hobart</v>
      </c>
      <c r="E57" s="56">
        <v>6275.17</v>
      </c>
      <c r="F57" s="56">
        <v>6272.55</v>
      </c>
      <c r="G57" s="57">
        <f t="shared" si="2"/>
        <v>0.99958248143078199</v>
      </c>
      <c r="H57" s="68"/>
      <c r="I57" s="54"/>
      <c r="J57" s="72" t="s">
        <v>15</v>
      </c>
      <c r="K57" s="71">
        <v>12</v>
      </c>
      <c r="L57" s="72" t="s">
        <v>14</v>
      </c>
      <c r="M57" s="73">
        <f t="shared" si="3"/>
        <v>0.2</v>
      </c>
      <c r="N57" s="74">
        <f t="shared" si="4"/>
        <v>0.10083333333332878</v>
      </c>
      <c r="O57" s="75">
        <f t="shared" si="5"/>
        <v>2.4199999999998907</v>
      </c>
      <c r="P57" s="53">
        <f t="shared" si="6"/>
        <v>0.10916666666666212</v>
      </c>
      <c r="Q57" s="75">
        <f t="shared" si="7"/>
        <v>2.6199999999998909</v>
      </c>
      <c r="R57" s="55"/>
      <c r="S57" s="58"/>
      <c r="T57" s="52">
        <v>1</v>
      </c>
    </row>
    <row r="58" spans="1:21" ht="29.1" customHeight="1" x14ac:dyDescent="0.25">
      <c r="A58" s="12">
        <v>15</v>
      </c>
      <c r="B58" s="39" t="str">
        <f t="shared" si="0"/>
        <v>ABC CH 21 Tasmania</v>
      </c>
      <c r="C58" s="40">
        <f t="shared" si="1"/>
        <v>0</v>
      </c>
      <c r="D58" s="40" t="str">
        <f t="shared" si="1"/>
        <v>Tasmania</v>
      </c>
      <c r="E58" s="56">
        <v>6275.17</v>
      </c>
      <c r="F58" s="56">
        <v>6272.55</v>
      </c>
      <c r="G58" s="57">
        <f t="shared" si="2"/>
        <v>0.99958248143078199</v>
      </c>
      <c r="H58" s="68"/>
      <c r="I58" s="54"/>
      <c r="J58" s="72" t="s">
        <v>15</v>
      </c>
      <c r="K58" s="71">
        <v>12</v>
      </c>
      <c r="L58" s="72" t="s">
        <v>14</v>
      </c>
      <c r="M58" s="73">
        <f t="shared" si="3"/>
        <v>0.2</v>
      </c>
      <c r="N58" s="74">
        <f t="shared" si="4"/>
        <v>0.10083333333332878</v>
      </c>
      <c r="O58" s="75">
        <f t="shared" si="5"/>
        <v>2.4199999999998907</v>
      </c>
      <c r="P58" s="53">
        <f t="shared" si="6"/>
        <v>0.10916666666666212</v>
      </c>
      <c r="Q58" s="75">
        <f t="shared" si="7"/>
        <v>2.6199999999998909</v>
      </c>
      <c r="R58" s="55"/>
      <c r="S58" s="58"/>
      <c r="T58" s="52">
        <v>1</v>
      </c>
    </row>
    <row r="59" spans="1:21" ht="30" customHeight="1" thickBot="1" x14ac:dyDescent="0.3">
      <c r="A59" s="12"/>
      <c r="B59" s="81"/>
      <c r="C59" s="81"/>
      <c r="D59" s="81"/>
      <c r="E59" s="82"/>
      <c r="F59" s="82"/>
      <c r="G59" s="83"/>
      <c r="H59" s="84"/>
      <c r="I59" s="85"/>
      <c r="J59" s="85"/>
      <c r="K59" s="85"/>
      <c r="L59" s="84"/>
      <c r="M59" s="84"/>
      <c r="N59" s="81"/>
      <c r="O59" s="81"/>
      <c r="P59" s="86"/>
      <c r="Q59" s="86"/>
      <c r="R59" s="81"/>
      <c r="S59" s="81"/>
      <c r="T59" s="87"/>
    </row>
    <row r="60" spans="1:21" s="4" customFormat="1" ht="30" customHeight="1" thickBot="1" x14ac:dyDescent="0.3">
      <c r="A60" s="77"/>
      <c r="B60" s="142" t="s">
        <v>32</v>
      </c>
      <c r="C60" s="143"/>
      <c r="D60" s="143"/>
      <c r="E60" s="143"/>
      <c r="F60" s="143"/>
      <c r="G60" s="143"/>
      <c r="H60" s="143"/>
      <c r="I60" s="143"/>
      <c r="J60" s="143"/>
      <c r="K60" s="143"/>
      <c r="L60" s="143"/>
      <c r="M60" s="143"/>
      <c r="N60" s="143"/>
      <c r="O60" s="143"/>
      <c r="P60" s="143"/>
      <c r="Q60" s="143"/>
      <c r="R60" s="143"/>
      <c r="S60" s="143"/>
      <c r="T60" s="144"/>
    </row>
    <row r="61" spans="1:21" ht="112.15" customHeight="1" thickBot="1" x14ac:dyDescent="0.3">
      <c r="A61" s="23"/>
      <c r="B61" s="109" t="s">
        <v>34</v>
      </c>
      <c r="C61" s="110"/>
      <c r="D61" s="110"/>
      <c r="E61" s="110"/>
      <c r="F61" s="110"/>
      <c r="G61" s="110"/>
      <c r="H61" s="110"/>
      <c r="I61" s="110"/>
      <c r="J61" s="110"/>
      <c r="K61" s="110"/>
      <c r="L61" s="110"/>
      <c r="M61" s="110"/>
      <c r="N61" s="110"/>
      <c r="O61" s="110"/>
      <c r="P61" s="110"/>
      <c r="Q61" s="110"/>
      <c r="R61" s="110"/>
      <c r="S61" s="110"/>
      <c r="T61" s="111"/>
      <c r="U61" s="7"/>
    </row>
    <row r="62" spans="1:21" ht="283.5" customHeight="1" thickBot="1" x14ac:dyDescent="0.3">
      <c r="A62" s="11"/>
      <c r="B62" s="112" t="s">
        <v>67</v>
      </c>
      <c r="C62" s="113"/>
      <c r="D62" s="113"/>
      <c r="E62" s="113"/>
      <c r="F62" s="113"/>
      <c r="G62" s="113"/>
      <c r="H62" s="113"/>
      <c r="I62" s="113"/>
      <c r="J62" s="113"/>
      <c r="K62" s="113"/>
      <c r="L62" s="113"/>
      <c r="M62" s="113"/>
      <c r="N62" s="113"/>
      <c r="O62" s="113"/>
      <c r="P62" s="113"/>
      <c r="Q62" s="113"/>
      <c r="R62" s="113"/>
      <c r="S62" s="113"/>
      <c r="T62" s="114"/>
      <c r="U62" s="7"/>
    </row>
  </sheetData>
  <sheetProtection sheet="1" selectLockedCells="1"/>
  <mergeCells count="75">
    <mergeCell ref="B16:C16"/>
    <mergeCell ref="B21:C21"/>
    <mergeCell ref="B15:Q15"/>
    <mergeCell ref="E16:Q16"/>
    <mergeCell ref="E17:Q17"/>
    <mergeCell ref="M21:Q21"/>
    <mergeCell ref="B20:Q20"/>
    <mergeCell ref="B34:C34"/>
    <mergeCell ref="B35:C35"/>
    <mergeCell ref="B36:C36"/>
    <mergeCell ref="B17:C17"/>
    <mergeCell ref="B26:C26"/>
    <mergeCell ref="B27:C27"/>
    <mergeCell ref="B28:C28"/>
    <mergeCell ref="B22:C22"/>
    <mergeCell ref="B23:C23"/>
    <mergeCell ref="B24:C24"/>
    <mergeCell ref="B25:C25"/>
    <mergeCell ref="B29:C29"/>
    <mergeCell ref="B31:C31"/>
    <mergeCell ref="B61:T61"/>
    <mergeCell ref="B62:T62"/>
    <mergeCell ref="B41:G41"/>
    <mergeCell ref="B42:G42"/>
    <mergeCell ref="B40:G40"/>
    <mergeCell ref="S40:T40"/>
    <mergeCell ref="S41:T42"/>
    <mergeCell ref="I43:M43"/>
    <mergeCell ref="I41:Q42"/>
    <mergeCell ref="P43:Q43"/>
    <mergeCell ref="N43:O43"/>
    <mergeCell ref="I40:Q40"/>
    <mergeCell ref="B60:T60"/>
    <mergeCell ref="B30:C30"/>
    <mergeCell ref="B32:C32"/>
    <mergeCell ref="B33:C33"/>
    <mergeCell ref="B19:Q19"/>
    <mergeCell ref="M22:Q22"/>
    <mergeCell ref="M23:Q23"/>
    <mergeCell ref="M24:Q24"/>
    <mergeCell ref="M25:Q25"/>
    <mergeCell ref="M26:Q26"/>
    <mergeCell ref="E21:L21"/>
    <mergeCell ref="E22:L22"/>
    <mergeCell ref="E23:L23"/>
    <mergeCell ref="E24:L24"/>
    <mergeCell ref="E25:L25"/>
    <mergeCell ref="E26:L26"/>
    <mergeCell ref="E27:L27"/>
    <mergeCell ref="E28:L28"/>
    <mergeCell ref="E31:L31"/>
    <mergeCell ref="M35:Q35"/>
    <mergeCell ref="M36:Q36"/>
    <mergeCell ref="M34:Q34"/>
    <mergeCell ref="E32:L32"/>
    <mergeCell ref="E33:L33"/>
    <mergeCell ref="E34:L34"/>
    <mergeCell ref="E35:L35"/>
    <mergeCell ref="E36:L36"/>
    <mergeCell ref="B38:Q38"/>
    <mergeCell ref="B11:Q11"/>
    <mergeCell ref="B13:Q13"/>
    <mergeCell ref="B3:Q4"/>
    <mergeCell ref="B7:Q7"/>
    <mergeCell ref="B8:Q8"/>
    <mergeCell ref="B9:Q9"/>
    <mergeCell ref="M27:Q27"/>
    <mergeCell ref="M28:Q28"/>
    <mergeCell ref="M29:Q29"/>
    <mergeCell ref="M30:Q30"/>
    <mergeCell ref="M31:Q31"/>
    <mergeCell ref="M32:Q32"/>
    <mergeCell ref="M33:Q33"/>
    <mergeCell ref="E29:L29"/>
    <mergeCell ref="E30:L30"/>
  </mergeCells>
  <conditionalFormatting sqref="J44:J58">
    <cfRule type="notContainsText" priority="5" operator="notContains" text="hrs">
      <formula>ISERROR(SEARCH("hrs",J44))</formula>
    </cfRule>
    <cfRule type="notContainsText" priority="6" operator="notContains" text="hrs">
      <formula>ISERROR(SEARCH("hrs",J44))</formula>
    </cfRule>
  </conditionalFormatting>
  <dataValidations disablePrompts="1" count="1">
    <dataValidation type="custom" allowBlank="1" showInputMessage="1" showErrorMessage="1" sqref="J44" xr:uid="{00000000-0002-0000-0000-000000000000}">
      <formula1>"hrs"</formula1>
    </dataValidation>
  </dataValidations>
  <pageMargins left="0.31496062992125984" right="0.23622047244094491" top="0.27559055118110237" bottom="0.55118110236220474" header="7.874015748031496E-2" footer="0.31496062992125984"/>
  <pageSetup paperSize="9" scale="70" orientation="landscape" cellComments="asDisplayed" r:id="rId1"/>
  <headerFooter>
    <oddHeader>&amp;RACMA Enhanced CAP05</oddHeader>
    <oddFooter>Page &amp;P of &amp;N</oddFooter>
  </headerFooter>
  <rowBreaks count="2" manualBreakCount="2">
    <brk id="38" max="19" man="1"/>
    <brk id="58"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F99C8C096DCE4E86DD43B0E41819A8" ma:contentTypeVersion="5" ma:contentTypeDescription="Create a new document." ma:contentTypeScope="" ma:versionID="2a1591c5f89378b4495b129c11cc591d">
  <xsd:schema xmlns:xsd="http://www.w3.org/2001/XMLSchema" xmlns:xs="http://www.w3.org/2001/XMLSchema" xmlns:p="http://schemas.microsoft.com/office/2006/metadata/properties" xmlns:ns2="d71819ef-55b9-420a-86a4-d36bc037540e" targetNamespace="http://schemas.microsoft.com/office/2006/metadata/properties" ma:root="true" ma:fieldsID="2795e6b643137e2bc257fb940a27bc52" ns2:_="">
    <xsd:import namespace="d71819ef-55b9-420a-86a4-d36bc037540e"/>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1819ef-55b9-420a-86a4-d36bc037540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d71819ef-55b9-420a-86a4-d36bc037540e">AM7W7QW6R7VW-674487575-8777</_dlc_DocId>
    <_dlc_DocIdUrl xmlns="d71819ef-55b9-420a-86a4-d36bc037540e">
      <Url>http://collaboration/organisation/cccd/CCB/MOD/_layouts/15/DocIdRedir.aspx?ID=AM7W7QW6R7VW-674487575-8777</Url>
      <Description>AM7W7QW6R7VW-674487575-8777</Description>
    </_dlc_DocIdUrl>
  </documentManagement>
</p:properties>
</file>

<file path=customXml/itemProps1.xml><?xml version="1.0" encoding="utf-8"?>
<ds:datastoreItem xmlns:ds="http://schemas.openxmlformats.org/officeDocument/2006/customXml" ds:itemID="{67C92F62-2CDC-4CDE-B049-BD1436EC2585}"/>
</file>

<file path=customXml/itemProps2.xml><?xml version="1.0" encoding="utf-8"?>
<ds:datastoreItem xmlns:ds="http://schemas.openxmlformats.org/officeDocument/2006/customXml" ds:itemID="{0BAE3AA6-A6D7-4204-9EA9-2A9D120C4EE9}"/>
</file>

<file path=customXml/itemProps3.xml><?xml version="1.0" encoding="utf-8"?>
<ds:datastoreItem xmlns:ds="http://schemas.openxmlformats.org/officeDocument/2006/customXml" ds:itemID="{6C27FECC-AF91-4CAB-949C-882BA3EFAE07}"/>
</file>

<file path=customXml/itemProps4.xml><?xml version="1.0" encoding="utf-8"?>
<ds:datastoreItem xmlns:ds="http://schemas.openxmlformats.org/officeDocument/2006/customXml" ds:itemID="{9FC04807-C2EE-4DDC-A141-A5DC3FA319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Compliance</vt:lpstr>
      <vt:lpstr>Compliance!Print_Area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
  <dcterms:created xsi:type="dcterms:W3CDTF">2021-05-28T01:33:52Z</dcterms:created>
  <dcterms:modified xsi:type="dcterms:W3CDTF">2021-05-28T01:34:03Z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886031d2-18a0-4c93-9045-6abd7f08c1c1</vt:lpwstr>
  </property>
  <property fmtid="{D5CDD505-2E9C-101B-9397-08002B2CF9AE}" pid="3" name="ContentTypeId">
    <vt:lpwstr>0x010100C3F99C8C096DCE4E86DD43B0E41819A8</vt:lpwstr>
  </property>
</Properties>
</file>