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defaultThemeVersion="124226"/>
  <xr:revisionPtr revIDLastSave="0" documentId="13_ncr:1_{98C6C3D8-3C3B-4436-B09A-D1967D02C531}" xr6:coauthVersionLast="45" xr6:coauthVersionMax="45" xr10:uidLastSave="{00000000-0000-0000-0000-000000000000}"/>
  <bookViews>
    <workbookView xWindow="-120" yWindow="-120" windowWidth="29040" windowHeight="17640" tabRatio="625" xr2:uid="{00000000-000D-0000-FFFF-FFFF00000000}"/>
  </bookViews>
  <sheets>
    <sheet name="Compliance" sheetId="2" r:id="rId1"/>
  </sheets>
  <definedNames>
    <definedName name="_xlnm.Print_Area" localSheetId="0">Compliance!$A$2:$T$54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2" l="1"/>
  <c r="B40" i="2"/>
  <c r="G40" i="2" l="1"/>
  <c r="G41" i="2"/>
  <c r="G42" i="2"/>
  <c r="G43" i="2"/>
  <c r="G44" i="2"/>
  <c r="G45" i="2"/>
  <c r="G46" i="2"/>
  <c r="G47" i="2"/>
  <c r="G48" i="2"/>
  <c r="G49" i="2"/>
  <c r="G50" i="2"/>
  <c r="M40" i="2" l="1"/>
  <c r="O40" i="2" s="1"/>
  <c r="N40" i="2" s="1"/>
  <c r="M41" i="2"/>
  <c r="O41" i="2" s="1"/>
  <c r="N41" i="2" s="1"/>
  <c r="M42" i="2"/>
  <c r="M43" i="2"/>
  <c r="O43" i="2" s="1"/>
  <c r="N43" i="2" s="1"/>
  <c r="M44" i="2"/>
  <c r="O44" i="2" s="1"/>
  <c r="N44" i="2" s="1"/>
  <c r="M45" i="2"/>
  <c r="O45" i="2" s="1"/>
  <c r="M46" i="2"/>
  <c r="M47" i="2"/>
  <c r="O47" i="2" s="1"/>
  <c r="N47" i="2" s="1"/>
  <c r="M48" i="2"/>
  <c r="M49" i="2"/>
  <c r="O49" i="2" s="1"/>
  <c r="Q49" i="2" s="1"/>
  <c r="P49" i="2" s="1"/>
  <c r="M50" i="2"/>
  <c r="O50" i="2" s="1"/>
  <c r="Q50" i="2" s="1"/>
  <c r="P50" i="2" s="1"/>
  <c r="N45" i="2" l="1"/>
  <c r="Q45" i="2"/>
  <c r="P45" i="2" s="1"/>
  <c r="N50" i="2"/>
  <c r="N49" i="2"/>
  <c r="O48" i="2"/>
  <c r="N48" i="2" s="1"/>
  <c r="O46" i="2"/>
  <c r="N46" i="2" s="1"/>
  <c r="Q43" i="2"/>
  <c r="P43" i="2" s="1"/>
  <c r="Q40" i="2"/>
  <c r="P40" i="2" s="1"/>
  <c r="Q47" i="2"/>
  <c r="P47" i="2" s="1"/>
  <c r="O42" i="2"/>
  <c r="N42" i="2" s="1"/>
  <c r="Q41" i="2"/>
  <c r="P41" i="2" s="1"/>
  <c r="Q44" i="2"/>
  <c r="P44" i="2" s="1"/>
  <c r="Q46" i="2" l="1"/>
  <c r="P46" i="2" s="1"/>
  <c r="Q48" i="2"/>
  <c r="P48" i="2" s="1"/>
  <c r="Q42" i="2"/>
  <c r="P42" i="2" s="1"/>
  <c r="D43" i="2" l="1"/>
  <c r="C43" i="2"/>
  <c r="B43" i="2"/>
  <c r="D44" i="2" l="1"/>
  <c r="C44" i="2"/>
  <c r="B44" i="2"/>
  <c r="D42" i="2"/>
  <c r="C42" i="2"/>
  <c r="B42" i="2"/>
  <c r="D45" i="2"/>
  <c r="C45" i="2"/>
  <c r="B45" i="2"/>
  <c r="C40" i="2" l="1"/>
  <c r="D40" i="2"/>
  <c r="C41" i="2"/>
  <c r="D41" i="2"/>
  <c r="D46" i="2" l="1"/>
  <c r="D47" i="2"/>
  <c r="D48" i="2"/>
  <c r="D49" i="2"/>
  <c r="D50" i="2"/>
  <c r="C48" i="2" l="1"/>
  <c r="C49" i="2"/>
  <c r="C50" i="2"/>
  <c r="C46" i="2"/>
  <c r="C47" i="2"/>
  <c r="B46" i="2" l="1"/>
  <c r="B47" i="2"/>
  <c r="B48" i="2"/>
  <c r="B49" i="2"/>
  <c r="B50" i="2"/>
</calcChain>
</file>

<file path=xl/sharedStrings.xml><?xml version="1.0" encoding="utf-8"?>
<sst xmlns="http://schemas.openxmlformats.org/spreadsheetml/2006/main" count="93" uniqueCount="70">
  <si>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</si>
  <si>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</si>
  <si>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</si>
  <si>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</si>
  <si>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</si>
  <si>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</si>
  <si>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</si>
  <si>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</si>
  <si>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</si>
  <si>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</si>
  <si>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</si>
  <si>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</si>
  <si>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</si>
  <si>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</si>
  <si>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</si>
  <si>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</si>
  <si>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</si>
  <si>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</si>
  <si>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</si>
  <si>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</si>
  <si>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</si>
  <si>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</si>
  <si>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</si>
  <si>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</si>
  <si>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</si>
  <si>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</si>
  <si>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</si>
  <si>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</si>
  <si>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</si>
  <si>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</si>
  <si>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</si>
  <si>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</si>
  <si>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</si>
  <si>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</si>
  <si>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</si>
  <si>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</si>
  <si>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RTQ</t>
  </si>
  <si>
    <t>Regional Queensloand TV1</t>
  </si>
  <si>
    <t>WIN Television Queensland Pty Ltd</t>
  </si>
  <si>
    <t>WIN</t>
  </si>
  <si>
    <t>Southern NSW TV1</t>
  </si>
  <si>
    <t>WIN Television NSW Pty Ltd</t>
  </si>
  <si>
    <t>VTV</t>
  </si>
  <si>
    <t>Regional Victoria TV1</t>
  </si>
  <si>
    <t>WIN Television VIC Pty Ltd</t>
  </si>
  <si>
    <t>STV</t>
  </si>
  <si>
    <t>Mildura/Sunraysia TV1</t>
  </si>
  <si>
    <t>WIN Television Mildura Pty Ltd</t>
  </si>
  <si>
    <t>TVT</t>
  </si>
  <si>
    <t>Tasmania TV1</t>
  </si>
  <si>
    <t>WIN Television Tas Pty Ltd</t>
  </si>
  <si>
    <t>MTN</t>
  </si>
  <si>
    <t>Griffith &amp; MIA TV1</t>
  </si>
  <si>
    <t>WIN Television Griffith Pty Ltd</t>
  </si>
  <si>
    <t>SES</t>
  </si>
  <si>
    <t>Mt Gambier/South easy TV1</t>
  </si>
  <si>
    <t>WIN Television SA Pty Ltd</t>
  </si>
  <si>
    <t>RTS</t>
  </si>
  <si>
    <t>Riverland TV1</t>
  </si>
  <si>
    <t>WOW</t>
  </si>
  <si>
    <t>Remote &amp; Regional WA TV1</t>
  </si>
  <si>
    <t>WIN Television WA Pty Ltd</t>
  </si>
  <si>
    <t>SVW</t>
  </si>
  <si>
    <t>Western Australia TV3</t>
  </si>
  <si>
    <t>WA Remote (Viewer Access Satellite Television - WA Satco Pty Ltd)</t>
  </si>
  <si>
    <t>NRN</t>
  </si>
  <si>
    <t>Northern NSW TV1</t>
  </si>
  <si>
    <t>WIN Television Northern NSW Pty Ltd</t>
  </si>
  <si>
    <t xml:space="preserve">All WIN (Ten) services take the majority of source programming from the same state's Ten Networks metropolitan service (eg: TEN Sydney - Southern NSW TV1, ATV Melbourne - Regional Victoria TV1, etc.).
The captioning shortfalls for the various service areas were explained and attributed by the Ten Network to the following reasons:
During the period 1 July 2018 to 30 June 2019, Network 10 licensee services did not meet the captioning target for all services primarily because of instances that were:
(a) Attributable to significant difficulties of a technical or engineering nature; and
(b) Not reasonably foreseeable.
These instances included:
* Caption Server faults
There were two instances of caption server failure.  A new presentation playout system is being implemented which is not reliant on any caption servers and should resolve these issues.  The new system stores caption files with the video/audio content files and plays them out of the same device.
* Technical failures by caption service provider: 
• Captioners experienced brief hardware and software issues which necessitated the closure and relaunch of caption software application, 
• Captioner’s microphone not working and being replaced. 
• Captioner not receiving audio feed due to problem with audio connection in the captioner’s setup - has since been replaced and no further faults detected.
• Brief connectivity issue for a remote captioner
These faults were brief with troubleshooting occurring to fix the issues, as well as standby procedures to source alternative captioners.  Subsequent investigation by the CSP determined these were isolated cases and appropriate measures were taken eg replacing hardware, testing to see if faults recur.
There were also four instances attributable to human error.  These errors have been addressed through staff training and amending procedure documentation to ensure caption end-to-end line checks are conducted in additional circumstances.
All these faults were detected by Network 10 and its caption service provider.  Network 10 and its caption service provider have robust monitoring, testing, investigation and review processes to ensure captions are transmitted and any faults are quickly identified and addressed.
Network 10 monitors the on air presentations including captions at each station in our broadcast control centres, and TVs in the building.  Staff liaise with the caption service provider to confirm start times for News bulletins and updates and to ensure they are ready to telecast.  For any live program that is not News and requires an Outside Broadcast, Presentation conduct an end to end captioning check before telecast to confirm path is working.  For non-live programming, if there is a loss of captions due to file failure, staff liaise with the caption service provider to provide Live captioning as soon as possible.
We also record and investigate any presentation faults including captioning, including viewer caption complaints and issues raised by our affiliate networks.  Network 10 holds regular meetings with our caption service provider to discuss issues and performance including the quality of the service and caption faults.    
Our caption service provider also conducts a comprehensive monitoring and review process, particularly for Live captioning.  This includes regular reviews of output text files for accuracy based on comprehensibility, taking into account the average word count expected.  Full reviews made against the broadcast are also undertaken on a regular basis by production managers.  Further, all caption service provider personnel constantly monitor captioning output via televisions throughout the Media Centre, and are encouraged to do so at home when possible.  Where an operator is identified as consistently falling below the required standards they are taken off air and put through an intensive program of retraining. CSP software failures are analysed and fixed and staff training provided. 
Following several meetings with Network 10, the CSP and production company, new processes were put in place for the 2019 season of Have You Been Paying Attention? which ensured that pre-prepared captions were transmitted successfully, despite the tight deadlines.        
WIN Television carefully monitors closed captions at various key points of our presentation and transmission chains in order to detect any failures.
</t>
  </si>
  <si>
    <t>WIN 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</si>
</sst>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8">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8" fillId="0" borderId="2" xfId="0"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3" borderId="22" xfId="0" applyFont="1" applyFill="1" applyBorder="1" applyAlignment="1" applyProtection="1">
      <alignment horizontal="left" wrapText="1"/>
      <protection locked="0"/>
    </xf>
    <xf numFmtId="0" fontId="8" fillId="0" borderId="27" xfId="0" applyFont="1" applyFill="1" applyBorder="1" applyAlignment="1" applyProtection="1">
      <alignment horizontal="center" wrapText="1"/>
      <protection locked="0"/>
    </xf>
    <xf numFmtId="0" fontId="8" fillId="0" borderId="22" xfId="0" applyFont="1" applyFill="1" applyBorder="1" applyAlignment="1" applyProtection="1">
      <alignment horizont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8" fillId="0" borderId="1" xfId="0" applyFont="1" applyFill="1" applyBorder="1" applyAlignment="1" applyProtection="1">
      <alignment horizontal="center" wrapText="1"/>
      <protection locked="0"/>
    </xf>
    <xf numFmtId="0" fontId="8" fillId="0" borderId="2" xfId="0" applyFont="1" applyFill="1" applyBorder="1" applyAlignment="1" applyProtection="1">
      <alignment horizontal="center"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54"/>
  <sheetViews>
    <sheetView showGridLines="0" tabSelected="1" showWhiteSpace="0" topLeftCell="A7" zoomScale="89" zoomScaleNormal="89" zoomScaleSheetLayoutView="100" workbookViewId="0">
      <selection activeCell="B54" sqref="B54:T54"/>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8" customWidth="1"/>
    <col min="17" max="17" width="13.5703125" style="48"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4"/>
    </row>
    <row r="3" spans="1:20" ht="18.75" x14ac:dyDescent="0.25">
      <c r="B3" s="93" t="s">
        <v>35</v>
      </c>
      <c r="C3" s="93"/>
      <c r="D3" s="93"/>
      <c r="E3" s="93"/>
      <c r="F3" s="93"/>
      <c r="G3" s="93"/>
      <c r="H3" s="93"/>
      <c r="I3" s="93"/>
      <c r="J3" s="93"/>
      <c r="K3" s="93"/>
      <c r="L3" s="93"/>
      <c r="M3" s="93"/>
      <c r="N3" s="93"/>
      <c r="O3" s="93"/>
      <c r="P3" s="93"/>
      <c r="Q3" s="93"/>
      <c r="R3" s="27"/>
    </row>
    <row r="4" spans="1:20" ht="9.75" customHeight="1" x14ac:dyDescent="0.25">
      <c r="B4" s="93"/>
      <c r="C4" s="93"/>
      <c r="D4" s="93"/>
      <c r="E4" s="93"/>
      <c r="F4" s="93"/>
      <c r="G4" s="93"/>
      <c r="H4" s="93"/>
      <c r="I4" s="93"/>
      <c r="J4" s="93"/>
      <c r="K4" s="93"/>
      <c r="L4" s="93"/>
      <c r="M4" s="93"/>
      <c r="N4" s="93"/>
      <c r="O4" s="93"/>
      <c r="P4" s="93"/>
      <c r="Q4" s="93"/>
    </row>
    <row r="5" spans="1:20" hidden="1" x14ac:dyDescent="0.25"/>
    <row r="6" spans="1:20" hidden="1" x14ac:dyDescent="0.25"/>
    <row r="7" spans="1:20" s="18" customFormat="1" ht="18" customHeight="1" x14ac:dyDescent="0.35">
      <c r="A7" s="22"/>
      <c r="B7" s="94" t="s">
        <v>1</v>
      </c>
      <c r="C7" s="94"/>
      <c r="D7" s="94"/>
      <c r="E7" s="94"/>
      <c r="F7" s="94"/>
      <c r="G7" s="94"/>
      <c r="H7" s="94"/>
      <c r="I7" s="94"/>
      <c r="J7" s="94"/>
      <c r="K7" s="94"/>
      <c r="L7" s="94"/>
      <c r="M7" s="94"/>
      <c r="N7" s="94"/>
      <c r="O7" s="94"/>
      <c r="P7" s="94"/>
      <c r="Q7" s="94"/>
      <c r="R7" s="28"/>
      <c r="S7" s="17"/>
      <c r="T7" s="17"/>
    </row>
    <row r="8" spans="1:20" ht="18" customHeight="1" x14ac:dyDescent="0.3">
      <c r="B8" s="95" t="s">
        <v>0</v>
      </c>
      <c r="C8" s="95"/>
      <c r="D8" s="95"/>
      <c r="E8" s="95"/>
      <c r="F8" s="95"/>
      <c r="G8" s="95"/>
      <c r="H8" s="95"/>
      <c r="I8" s="95"/>
      <c r="J8" s="95"/>
      <c r="K8" s="95"/>
      <c r="L8" s="95"/>
      <c r="M8" s="95"/>
      <c r="N8" s="95"/>
      <c r="O8" s="95"/>
      <c r="P8" s="95"/>
      <c r="Q8" s="95"/>
      <c r="R8" s="32"/>
      <c r="S8" s="2"/>
      <c r="T8" s="2"/>
    </row>
    <row r="9" spans="1:20" ht="18" customHeight="1" x14ac:dyDescent="0.3">
      <c r="B9" s="96" t="s">
        <v>25</v>
      </c>
      <c r="C9" s="96"/>
      <c r="D9" s="96"/>
      <c r="E9" s="96"/>
      <c r="F9" s="96"/>
      <c r="G9" s="96"/>
      <c r="H9" s="96"/>
      <c r="I9" s="96"/>
      <c r="J9" s="96"/>
      <c r="K9" s="96"/>
      <c r="L9" s="96"/>
      <c r="M9" s="96"/>
      <c r="N9" s="96"/>
      <c r="O9" s="96"/>
      <c r="P9" s="96"/>
      <c r="Q9" s="96"/>
      <c r="R9" s="29"/>
      <c r="S9" s="2"/>
      <c r="T9" s="2"/>
    </row>
    <row r="10" spans="1:20" ht="18" customHeight="1" x14ac:dyDescent="0.3">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25">
      <c r="B11" s="91" t="s">
        <v>23</v>
      </c>
      <c r="C11" s="91"/>
      <c r="D11" s="91"/>
      <c r="E11" s="91"/>
      <c r="F11" s="91"/>
      <c r="G11" s="91"/>
      <c r="H11" s="91"/>
      <c r="I11" s="91"/>
      <c r="J11" s="91"/>
      <c r="K11" s="91"/>
      <c r="L11" s="91"/>
      <c r="M11" s="91"/>
      <c r="N11" s="91"/>
      <c r="O11" s="91"/>
      <c r="P11" s="91"/>
      <c r="Q11" s="91"/>
      <c r="R11" s="30"/>
      <c r="S11" s="3"/>
      <c r="T11" s="3"/>
    </row>
    <row r="12" spans="1:20" s="4" customFormat="1" ht="10.5" customHeight="1" x14ac:dyDescent="0.25">
      <c r="B12" s="62"/>
      <c r="C12" s="62"/>
      <c r="D12" s="62"/>
      <c r="E12" s="62"/>
      <c r="F12" s="62"/>
      <c r="G12" s="62"/>
      <c r="H12" s="62"/>
      <c r="I12" s="62"/>
      <c r="J12" s="62"/>
      <c r="K12" s="62"/>
      <c r="L12" s="62"/>
      <c r="M12" s="62"/>
      <c r="N12" s="62"/>
      <c r="O12" s="62"/>
      <c r="P12" s="62"/>
      <c r="Q12" s="62"/>
      <c r="R12" s="61"/>
      <c r="S12" s="3"/>
      <c r="T12" s="3"/>
    </row>
    <row r="13" spans="1:20" ht="33.75" customHeight="1" x14ac:dyDescent="0.25">
      <c r="A13" s="10"/>
      <c r="B13" s="92" t="s">
        <v>24</v>
      </c>
      <c r="C13" s="92"/>
      <c r="D13" s="92"/>
      <c r="E13" s="92"/>
      <c r="F13" s="92"/>
      <c r="G13" s="92"/>
      <c r="H13" s="92"/>
      <c r="I13" s="92"/>
      <c r="J13" s="92"/>
      <c r="K13" s="92"/>
      <c r="L13" s="92"/>
      <c r="M13" s="92"/>
      <c r="N13" s="92"/>
      <c r="O13" s="92"/>
      <c r="P13" s="92"/>
      <c r="Q13" s="92"/>
      <c r="R13" s="31"/>
      <c r="S13" s="5"/>
      <c r="T13" s="5"/>
    </row>
    <row r="14" spans="1:20" ht="12.75" hidden="1" customHeight="1" x14ac:dyDescent="0.25">
      <c r="A14" s="10"/>
      <c r="B14" s="19"/>
      <c r="C14" s="19"/>
      <c r="D14" s="19"/>
      <c r="E14" s="19"/>
      <c r="F14" s="19"/>
      <c r="G14" s="19"/>
      <c r="H14" s="24"/>
      <c r="I14" s="19"/>
      <c r="J14" s="24"/>
      <c r="K14" s="24"/>
      <c r="L14" s="24"/>
      <c r="M14" s="24"/>
      <c r="N14" s="19"/>
      <c r="O14" s="24"/>
      <c r="P14" s="49"/>
      <c r="Q14" s="49"/>
      <c r="R14" s="5"/>
      <c r="S14" s="5"/>
      <c r="T14" s="5"/>
    </row>
    <row r="15" spans="1:20" ht="18" customHeight="1" x14ac:dyDescent="0.25">
      <c r="A15" s="6"/>
      <c r="B15" s="151" t="s">
        <v>4</v>
      </c>
      <c r="C15" s="151"/>
      <c r="D15" s="151"/>
      <c r="E15" s="151"/>
      <c r="F15" s="151"/>
      <c r="G15" s="151"/>
      <c r="H15" s="151"/>
      <c r="I15" s="151"/>
      <c r="J15" s="151"/>
      <c r="K15" s="151"/>
      <c r="L15" s="151"/>
      <c r="M15" s="151"/>
      <c r="N15" s="151"/>
      <c r="O15" s="151"/>
      <c r="P15" s="151"/>
      <c r="Q15" s="151"/>
      <c r="R15" s="5"/>
      <c r="S15" s="5"/>
      <c r="T15" s="5"/>
    </row>
    <row r="16" spans="1:20" s="20" customFormat="1" ht="45" x14ac:dyDescent="0.25">
      <c r="A16" s="21"/>
      <c r="B16" s="149" t="s">
        <v>2</v>
      </c>
      <c r="C16" s="149"/>
      <c r="D16" s="33" t="s">
        <v>3</v>
      </c>
      <c r="E16" s="152" t="s">
        <v>10</v>
      </c>
      <c r="F16" s="152"/>
      <c r="G16" s="152"/>
      <c r="H16" s="152"/>
      <c r="I16" s="152"/>
      <c r="J16" s="152"/>
      <c r="K16" s="152"/>
      <c r="L16" s="152"/>
      <c r="M16" s="152"/>
      <c r="N16" s="152"/>
      <c r="O16" s="152"/>
      <c r="P16" s="152"/>
      <c r="Q16" s="152"/>
      <c r="R16" s="5"/>
      <c r="S16" s="5"/>
      <c r="T16" s="5"/>
    </row>
    <row r="17" spans="1:21" ht="21.75" customHeight="1" x14ac:dyDescent="0.3">
      <c r="A17" s="6"/>
      <c r="B17" s="146">
        <v>2018</v>
      </c>
      <c r="C17" s="146"/>
      <c r="D17" s="59">
        <v>2019</v>
      </c>
      <c r="E17" s="153"/>
      <c r="F17" s="153"/>
      <c r="G17" s="153"/>
      <c r="H17" s="153"/>
      <c r="I17" s="153"/>
      <c r="J17" s="153"/>
      <c r="K17" s="153"/>
      <c r="L17" s="153"/>
      <c r="M17" s="153"/>
      <c r="N17" s="153"/>
      <c r="O17" s="153"/>
      <c r="P17" s="153"/>
      <c r="Q17" s="153"/>
      <c r="R17" s="5"/>
      <c r="S17" s="5"/>
      <c r="T17" s="2"/>
    </row>
    <row r="18" spans="1:21" s="7" customFormat="1" ht="14.45" customHeight="1" x14ac:dyDescent="0.3">
      <c r="A18" s="14"/>
      <c r="B18" s="86"/>
      <c r="C18" s="86"/>
      <c r="D18" s="86"/>
      <c r="E18" s="86"/>
      <c r="F18" s="86"/>
      <c r="G18" s="86"/>
      <c r="H18" s="86"/>
      <c r="I18" s="86"/>
      <c r="J18" s="86"/>
      <c r="K18" s="86"/>
      <c r="L18" s="86"/>
      <c r="M18" s="86"/>
      <c r="N18" s="15"/>
      <c r="O18" s="15"/>
      <c r="P18" s="50"/>
      <c r="Q18" s="50"/>
      <c r="R18" s="5"/>
      <c r="S18" s="5"/>
      <c r="T18" s="16"/>
    </row>
    <row r="19" spans="1:21" ht="14.45" customHeight="1" x14ac:dyDescent="0.25">
      <c r="A19" s="6"/>
      <c r="B19" s="105" t="s">
        <v>31</v>
      </c>
      <c r="C19" s="106"/>
      <c r="D19" s="106"/>
      <c r="E19" s="106"/>
      <c r="F19" s="106"/>
      <c r="G19" s="106"/>
      <c r="H19" s="106"/>
      <c r="I19" s="106"/>
      <c r="J19" s="106"/>
      <c r="K19" s="106"/>
      <c r="L19" s="106"/>
      <c r="M19" s="106"/>
      <c r="N19" s="106"/>
      <c r="O19" s="106"/>
      <c r="P19" s="106"/>
      <c r="Q19" s="107"/>
      <c r="R19" s="5"/>
      <c r="S19" s="5"/>
      <c r="T19" s="5"/>
    </row>
    <row r="20" spans="1:21" ht="20.25" customHeight="1" x14ac:dyDescent="0.25">
      <c r="A20" s="6"/>
      <c r="B20" s="155" t="s">
        <v>69</v>
      </c>
      <c r="C20" s="156"/>
      <c r="D20" s="156"/>
      <c r="E20" s="156"/>
      <c r="F20" s="156"/>
      <c r="G20" s="156"/>
      <c r="H20" s="156"/>
      <c r="I20" s="156"/>
      <c r="J20" s="156"/>
      <c r="K20" s="156"/>
      <c r="L20" s="156"/>
      <c r="M20" s="156"/>
      <c r="N20" s="156"/>
      <c r="O20" s="156"/>
      <c r="P20" s="156"/>
      <c r="Q20" s="157"/>
      <c r="R20" s="5"/>
      <c r="S20" s="5"/>
      <c r="T20" s="5"/>
    </row>
    <row r="21" spans="1:21" ht="24.75" customHeight="1" x14ac:dyDescent="0.25">
      <c r="A21" s="9"/>
      <c r="B21" s="150" t="s">
        <v>7</v>
      </c>
      <c r="C21" s="150"/>
      <c r="D21" s="87" t="s">
        <v>6</v>
      </c>
      <c r="E21" s="108" t="s">
        <v>5</v>
      </c>
      <c r="F21" s="109"/>
      <c r="G21" s="109"/>
      <c r="H21" s="109"/>
      <c r="I21" s="109"/>
      <c r="J21" s="109"/>
      <c r="K21" s="109"/>
      <c r="L21" s="109"/>
      <c r="M21" s="154" t="s">
        <v>16</v>
      </c>
      <c r="N21" s="154"/>
      <c r="O21" s="154"/>
      <c r="P21" s="154"/>
      <c r="Q21" s="154"/>
      <c r="R21" s="5"/>
      <c r="S21" s="5"/>
      <c r="T21" s="5"/>
    </row>
    <row r="22" spans="1:21" ht="18.75" customHeight="1" x14ac:dyDescent="0.25">
      <c r="A22" s="12">
        <v>1</v>
      </c>
      <c r="B22" s="147" t="s">
        <v>36</v>
      </c>
      <c r="C22" s="148"/>
      <c r="D22" s="88">
        <v>116</v>
      </c>
      <c r="E22" s="97" t="s">
        <v>37</v>
      </c>
      <c r="F22" s="98"/>
      <c r="G22" s="98"/>
      <c r="H22" s="98"/>
      <c r="I22" s="98"/>
      <c r="J22" s="98"/>
      <c r="K22" s="98"/>
      <c r="L22" s="98"/>
      <c r="M22" s="99" t="s">
        <v>38</v>
      </c>
      <c r="N22" s="100"/>
      <c r="O22" s="100"/>
      <c r="P22" s="100"/>
      <c r="Q22" s="101"/>
      <c r="R22" s="5"/>
      <c r="S22" s="5"/>
      <c r="T22" s="5"/>
    </row>
    <row r="23" spans="1:21" ht="18.75" customHeight="1" x14ac:dyDescent="0.25">
      <c r="A23" s="12">
        <v>2</v>
      </c>
      <c r="B23" s="147" t="s">
        <v>39</v>
      </c>
      <c r="C23" s="148"/>
      <c r="D23" s="88">
        <v>99</v>
      </c>
      <c r="E23" s="97" t="s">
        <v>40</v>
      </c>
      <c r="F23" s="98"/>
      <c r="G23" s="98"/>
      <c r="H23" s="98"/>
      <c r="I23" s="98"/>
      <c r="J23" s="98"/>
      <c r="K23" s="98"/>
      <c r="L23" s="98"/>
      <c r="M23" s="99" t="s">
        <v>41</v>
      </c>
      <c r="N23" s="100"/>
      <c r="O23" s="100"/>
      <c r="P23" s="100"/>
      <c r="Q23" s="101"/>
      <c r="R23" s="5"/>
      <c r="S23" s="5"/>
      <c r="T23" s="5"/>
    </row>
    <row r="24" spans="1:21" ht="18.75" customHeight="1" x14ac:dyDescent="0.25">
      <c r="A24" s="12">
        <v>3</v>
      </c>
      <c r="B24" s="103" t="s">
        <v>42</v>
      </c>
      <c r="C24" s="104"/>
      <c r="D24" s="89">
        <v>107</v>
      </c>
      <c r="E24" s="97" t="s">
        <v>43</v>
      </c>
      <c r="F24" s="98"/>
      <c r="G24" s="98"/>
      <c r="H24" s="98"/>
      <c r="I24" s="98"/>
      <c r="J24" s="98"/>
      <c r="K24" s="98"/>
      <c r="L24" s="102"/>
      <c r="M24" s="99" t="s">
        <v>44</v>
      </c>
      <c r="N24" s="100"/>
      <c r="O24" s="100"/>
      <c r="P24" s="100"/>
      <c r="Q24" s="101"/>
      <c r="R24" s="5"/>
      <c r="S24" s="5"/>
      <c r="T24" s="5"/>
    </row>
    <row r="25" spans="1:21" ht="18.75" customHeight="1" x14ac:dyDescent="0.25">
      <c r="A25" s="12">
        <v>4</v>
      </c>
      <c r="B25" s="103" t="s">
        <v>45</v>
      </c>
      <c r="C25" s="104"/>
      <c r="D25" s="89">
        <v>10088</v>
      </c>
      <c r="E25" s="97" t="s">
        <v>46</v>
      </c>
      <c r="F25" s="98"/>
      <c r="G25" s="98"/>
      <c r="H25" s="98"/>
      <c r="I25" s="98"/>
      <c r="J25" s="98"/>
      <c r="K25" s="98"/>
      <c r="L25" s="102"/>
      <c r="M25" s="99" t="s">
        <v>47</v>
      </c>
      <c r="N25" s="100"/>
      <c r="O25" s="100"/>
      <c r="P25" s="100"/>
      <c r="Q25" s="101"/>
      <c r="R25" s="5"/>
      <c r="S25" s="5"/>
      <c r="T25" s="5"/>
    </row>
    <row r="26" spans="1:21" ht="18.75" customHeight="1" x14ac:dyDescent="0.25">
      <c r="A26" s="12">
        <v>5</v>
      </c>
      <c r="B26" s="103" t="s">
        <v>48</v>
      </c>
      <c r="C26" s="104"/>
      <c r="D26" s="89">
        <v>132</v>
      </c>
      <c r="E26" s="97" t="s">
        <v>49</v>
      </c>
      <c r="F26" s="98"/>
      <c r="G26" s="98"/>
      <c r="H26" s="98"/>
      <c r="I26" s="98"/>
      <c r="J26" s="98"/>
      <c r="K26" s="98"/>
      <c r="L26" s="102"/>
      <c r="M26" s="99" t="s">
        <v>50</v>
      </c>
      <c r="N26" s="100"/>
      <c r="O26" s="100"/>
      <c r="P26" s="100"/>
      <c r="Q26" s="101"/>
      <c r="R26" s="5"/>
      <c r="S26" s="5"/>
      <c r="T26" s="5"/>
    </row>
    <row r="27" spans="1:21" ht="15" customHeight="1" x14ac:dyDescent="0.25">
      <c r="A27" s="12">
        <v>6</v>
      </c>
      <c r="B27" s="103" t="s">
        <v>51</v>
      </c>
      <c r="C27" s="104"/>
      <c r="D27" s="89">
        <v>10103</v>
      </c>
      <c r="E27" s="97" t="s">
        <v>52</v>
      </c>
      <c r="F27" s="98"/>
      <c r="G27" s="98"/>
      <c r="H27" s="98"/>
      <c r="I27" s="98"/>
      <c r="J27" s="98"/>
      <c r="K27" s="98"/>
      <c r="L27" s="102"/>
      <c r="M27" s="99" t="s">
        <v>53</v>
      </c>
      <c r="N27" s="100"/>
      <c r="O27" s="100"/>
      <c r="P27" s="100"/>
      <c r="Q27" s="101"/>
      <c r="R27" s="5"/>
      <c r="S27" s="5"/>
      <c r="T27" s="5"/>
    </row>
    <row r="28" spans="1:21" ht="15" customHeight="1" x14ac:dyDescent="0.25">
      <c r="A28" s="12">
        <v>7</v>
      </c>
      <c r="B28" s="103" t="s">
        <v>54</v>
      </c>
      <c r="C28" s="104"/>
      <c r="D28" s="89">
        <v>10330</v>
      </c>
      <c r="E28" s="97" t="s">
        <v>55</v>
      </c>
      <c r="F28" s="98"/>
      <c r="G28" s="98"/>
      <c r="H28" s="98"/>
      <c r="I28" s="98"/>
      <c r="J28" s="98"/>
      <c r="K28" s="98"/>
      <c r="L28" s="102"/>
      <c r="M28" s="99" t="s">
        <v>56</v>
      </c>
      <c r="N28" s="100"/>
      <c r="O28" s="100"/>
      <c r="P28" s="100"/>
      <c r="Q28" s="101"/>
      <c r="R28" s="5"/>
      <c r="S28" s="5"/>
      <c r="T28" s="5"/>
    </row>
    <row r="29" spans="1:21" ht="15" customHeight="1" x14ac:dyDescent="0.25">
      <c r="A29" s="12">
        <v>8</v>
      </c>
      <c r="B29" s="103" t="s">
        <v>57</v>
      </c>
      <c r="C29" s="104"/>
      <c r="D29" s="89">
        <v>10174</v>
      </c>
      <c r="E29" s="97" t="s">
        <v>58</v>
      </c>
      <c r="F29" s="98"/>
      <c r="G29" s="98"/>
      <c r="H29" s="98"/>
      <c r="I29" s="98"/>
      <c r="J29" s="98"/>
      <c r="K29" s="98"/>
      <c r="L29" s="102"/>
      <c r="M29" s="99" t="s">
        <v>56</v>
      </c>
      <c r="N29" s="100"/>
      <c r="O29" s="100"/>
      <c r="P29" s="100"/>
      <c r="Q29" s="101"/>
      <c r="R29" s="5"/>
      <c r="S29" s="5"/>
      <c r="T29" s="5"/>
      <c r="U29" s="5"/>
    </row>
    <row r="30" spans="1:21" ht="15" customHeight="1" x14ac:dyDescent="0.25">
      <c r="A30" s="12">
        <v>9</v>
      </c>
      <c r="B30" s="103" t="s">
        <v>59</v>
      </c>
      <c r="C30" s="104"/>
      <c r="D30" s="89">
        <v>10048</v>
      </c>
      <c r="E30" s="97" t="s">
        <v>60</v>
      </c>
      <c r="F30" s="98"/>
      <c r="G30" s="98"/>
      <c r="H30" s="98"/>
      <c r="I30" s="98"/>
      <c r="J30" s="98"/>
      <c r="K30" s="98"/>
      <c r="L30" s="102"/>
      <c r="M30" s="99" t="s">
        <v>61</v>
      </c>
      <c r="N30" s="100"/>
      <c r="O30" s="100"/>
      <c r="P30" s="100"/>
      <c r="Q30" s="101"/>
      <c r="R30" s="5"/>
      <c r="S30" s="5"/>
      <c r="T30" s="5"/>
    </row>
    <row r="31" spans="1:21" ht="15" customHeight="1" x14ac:dyDescent="0.25">
      <c r="A31" s="12">
        <v>10</v>
      </c>
      <c r="B31" s="103" t="s">
        <v>62</v>
      </c>
      <c r="C31" s="104"/>
      <c r="D31" s="89">
        <v>1130166</v>
      </c>
      <c r="E31" s="97" t="s">
        <v>63</v>
      </c>
      <c r="F31" s="98"/>
      <c r="G31" s="98"/>
      <c r="H31" s="98"/>
      <c r="I31" s="98"/>
      <c r="J31" s="98"/>
      <c r="K31" s="98"/>
      <c r="L31" s="102"/>
      <c r="M31" s="99" t="s">
        <v>64</v>
      </c>
      <c r="N31" s="100"/>
      <c r="O31" s="100"/>
      <c r="P31" s="100"/>
      <c r="Q31" s="101"/>
      <c r="R31" s="5"/>
      <c r="S31" s="5"/>
      <c r="T31" s="5"/>
    </row>
    <row r="32" spans="1:21" ht="15" customHeight="1" x14ac:dyDescent="0.25">
      <c r="A32" s="12">
        <v>11</v>
      </c>
      <c r="B32" s="103" t="s">
        <v>65</v>
      </c>
      <c r="C32" s="104"/>
      <c r="D32" s="89">
        <v>96</v>
      </c>
      <c r="E32" s="97" t="s">
        <v>66</v>
      </c>
      <c r="F32" s="98"/>
      <c r="G32" s="98"/>
      <c r="H32" s="98"/>
      <c r="I32" s="98"/>
      <c r="J32" s="98"/>
      <c r="K32" s="98"/>
      <c r="L32" s="102"/>
      <c r="M32" s="99" t="s">
        <v>67</v>
      </c>
      <c r="N32" s="100"/>
      <c r="O32" s="100"/>
      <c r="P32" s="100"/>
      <c r="Q32" s="101"/>
      <c r="R32" s="5"/>
      <c r="S32" s="5"/>
      <c r="T32" s="5"/>
    </row>
    <row r="33" spans="1:21" ht="9.75" customHeight="1" x14ac:dyDescent="0.3">
      <c r="A33" s="12"/>
      <c r="B33" s="76"/>
      <c r="C33" s="76"/>
      <c r="D33" s="76"/>
      <c r="E33" s="76"/>
      <c r="F33" s="76"/>
      <c r="G33" s="76"/>
      <c r="H33" s="76"/>
      <c r="I33" s="77"/>
      <c r="J33" s="77"/>
      <c r="K33" s="77"/>
      <c r="L33" s="77"/>
      <c r="M33" s="77"/>
      <c r="N33" s="77"/>
      <c r="O33" s="77"/>
      <c r="P33" s="78"/>
      <c r="Q33" s="78"/>
      <c r="R33" s="13"/>
      <c r="S33" s="2"/>
      <c r="T33" s="2"/>
    </row>
    <row r="34" spans="1:21" ht="80.25" customHeight="1" x14ac:dyDescent="0.3">
      <c r="A34" s="6"/>
      <c r="B34" s="90" t="s">
        <v>26</v>
      </c>
      <c r="C34" s="90"/>
      <c r="D34" s="90"/>
      <c r="E34" s="90"/>
      <c r="F34" s="90"/>
      <c r="G34" s="90"/>
      <c r="H34" s="90"/>
      <c r="I34" s="90"/>
      <c r="J34" s="90"/>
      <c r="K34" s="90"/>
      <c r="L34" s="90"/>
      <c r="M34" s="90"/>
      <c r="N34" s="90"/>
      <c r="O34" s="90"/>
      <c r="P34" s="90"/>
      <c r="Q34" s="90"/>
      <c r="R34" s="5"/>
      <c r="S34" s="5"/>
      <c r="T34" s="2"/>
    </row>
    <row r="35" spans="1:21" ht="9" customHeight="1" thickBot="1" x14ac:dyDescent="0.3"/>
    <row r="36" spans="1:21" s="35" customFormat="1" ht="41.25" customHeight="1" thickBot="1" x14ac:dyDescent="0.3">
      <c r="B36" s="122" t="s">
        <v>21</v>
      </c>
      <c r="C36" s="123"/>
      <c r="D36" s="123"/>
      <c r="E36" s="123"/>
      <c r="F36" s="123"/>
      <c r="G36" s="124"/>
      <c r="H36" s="36"/>
      <c r="I36" s="140" t="s">
        <v>29</v>
      </c>
      <c r="J36" s="141"/>
      <c r="K36" s="141"/>
      <c r="L36" s="141"/>
      <c r="M36" s="141"/>
      <c r="N36" s="141"/>
      <c r="O36" s="141"/>
      <c r="P36" s="141"/>
      <c r="Q36" s="142"/>
      <c r="R36" s="34"/>
      <c r="S36" s="125" t="s">
        <v>22</v>
      </c>
      <c r="T36" s="126"/>
    </row>
    <row r="37" spans="1:21" ht="15" customHeight="1" x14ac:dyDescent="0.25">
      <c r="A37" s="8"/>
      <c r="B37" s="116" t="s">
        <v>9</v>
      </c>
      <c r="C37" s="117"/>
      <c r="D37" s="117"/>
      <c r="E37" s="117"/>
      <c r="F37" s="117"/>
      <c r="G37" s="118"/>
      <c r="H37" s="25"/>
      <c r="I37" s="133" t="s">
        <v>30</v>
      </c>
      <c r="J37" s="134"/>
      <c r="K37" s="134"/>
      <c r="L37" s="134"/>
      <c r="M37" s="134"/>
      <c r="N37" s="134"/>
      <c r="O37" s="134"/>
      <c r="P37" s="134"/>
      <c r="Q37" s="135"/>
      <c r="R37" s="37"/>
      <c r="S37" s="127" t="s">
        <v>27</v>
      </c>
      <c r="T37" s="128"/>
    </row>
    <row r="38" spans="1:21" ht="81.75" customHeight="1" thickBot="1" x14ac:dyDescent="0.3">
      <c r="A38" s="8"/>
      <c r="B38" s="119" t="s">
        <v>11</v>
      </c>
      <c r="C38" s="120"/>
      <c r="D38" s="120"/>
      <c r="E38" s="120"/>
      <c r="F38" s="120"/>
      <c r="G38" s="121"/>
      <c r="H38" s="26"/>
      <c r="I38" s="136"/>
      <c r="J38" s="137"/>
      <c r="K38" s="137"/>
      <c r="L38" s="137"/>
      <c r="M38" s="137"/>
      <c r="N38" s="137"/>
      <c r="O38" s="137"/>
      <c r="P38" s="137"/>
      <c r="Q38" s="138"/>
      <c r="R38" s="38"/>
      <c r="S38" s="129"/>
      <c r="T38" s="130"/>
    </row>
    <row r="39" spans="1:21" s="18" customFormat="1" ht="123" customHeight="1" x14ac:dyDescent="0.25">
      <c r="A39" s="41"/>
      <c r="B39" s="42" t="s">
        <v>7</v>
      </c>
      <c r="C39" s="43" t="s">
        <v>8</v>
      </c>
      <c r="D39" s="43" t="s">
        <v>5</v>
      </c>
      <c r="E39" s="44" t="s">
        <v>12</v>
      </c>
      <c r="F39" s="44" t="s">
        <v>13</v>
      </c>
      <c r="G39" s="45" t="s">
        <v>18</v>
      </c>
      <c r="H39" s="64"/>
      <c r="I39" s="131" t="s">
        <v>17</v>
      </c>
      <c r="J39" s="132"/>
      <c r="K39" s="132"/>
      <c r="L39" s="132"/>
      <c r="M39" s="132"/>
      <c r="N39" s="131" t="s">
        <v>19</v>
      </c>
      <c r="O39" s="139"/>
      <c r="P39" s="132" t="s">
        <v>20</v>
      </c>
      <c r="Q39" s="139"/>
      <c r="R39" s="67"/>
      <c r="S39" s="46" t="s">
        <v>33</v>
      </c>
      <c r="T39" s="47" t="s">
        <v>28</v>
      </c>
    </row>
    <row r="40" spans="1:21" ht="29.1" customHeight="1" x14ac:dyDescent="0.25">
      <c r="A40" s="12">
        <v>1</v>
      </c>
      <c r="B40" s="39" t="str">
        <f>B22</f>
        <v>RTQ</v>
      </c>
      <c r="C40" s="40">
        <f>D22</f>
        <v>116</v>
      </c>
      <c r="D40" s="40" t="str">
        <f>E22</f>
        <v>Regional Queensloand TV1</v>
      </c>
      <c r="E40" s="55">
        <v>6570</v>
      </c>
      <c r="F40" s="55">
        <v>6567.48</v>
      </c>
      <c r="G40" s="56">
        <f t="shared" ref="G40:G50" si="0">IF(ISERROR(F40/E40)," ",F40/E40)</f>
        <v>0.99961643835616432</v>
      </c>
      <c r="H40" s="65"/>
      <c r="I40" s="53">
        <v>2</v>
      </c>
      <c r="J40" s="70" t="s">
        <v>15</v>
      </c>
      <c r="K40" s="69">
        <v>14</v>
      </c>
      <c r="L40" s="70" t="s">
        <v>14</v>
      </c>
      <c r="M40" s="71">
        <f t="shared" ref="M40:M50" si="1">IF(I40+K40&gt;0,(I40*60+K40)/60,"  ")</f>
        <v>2.2333333333333334</v>
      </c>
      <c r="N40" s="72">
        <f t="shared" ref="N40:N50" si="2">IF(ISERROR(O40/24)," ",O40/24)</f>
        <v>1.1944444444462632E-2</v>
      </c>
      <c r="O40" s="73">
        <f t="shared" ref="O40:O50" si="3">IF(ISERROR(IF(M40&gt;0,E40*T40-F40-M40))," ",E40*T40-F40-M40)</f>
        <v>0.28666666666710316</v>
      </c>
      <c r="P40" s="52">
        <f t="shared" ref="P40:P50" si="4">IF(ISERROR(Q40/24)," ",Q40/24)</f>
        <v>0.10500000000001819</v>
      </c>
      <c r="Q40" s="73">
        <f t="shared" ref="Q40:Q50" si="5">IF(ISERROR(IF(M40&gt;0,M40+O40)),"  ",M40+O40)</f>
        <v>2.5200000000004366</v>
      </c>
      <c r="R40" s="68"/>
      <c r="S40" s="57"/>
      <c r="T40" s="51">
        <v>1</v>
      </c>
      <c r="U40" s="58"/>
    </row>
    <row r="41" spans="1:21" ht="29.1" customHeight="1" x14ac:dyDescent="0.25">
      <c r="A41" s="12">
        <v>2</v>
      </c>
      <c r="B41" s="39" t="str">
        <f>B23</f>
        <v>WIN</v>
      </c>
      <c r="C41" s="40">
        <f>D23</f>
        <v>99</v>
      </c>
      <c r="D41" s="40" t="str">
        <f>E23</f>
        <v>Southern NSW TV1</v>
      </c>
      <c r="E41" s="55">
        <v>6570</v>
      </c>
      <c r="F41" s="55">
        <v>6566.74</v>
      </c>
      <c r="G41" s="56">
        <f t="shared" si="0"/>
        <v>0.99950380517503801</v>
      </c>
      <c r="H41" s="65"/>
      <c r="I41" s="53">
        <v>2</v>
      </c>
      <c r="J41" s="70" t="s">
        <v>15</v>
      </c>
      <c r="K41" s="69">
        <v>58</v>
      </c>
      <c r="L41" s="70" t="s">
        <v>14</v>
      </c>
      <c r="M41" s="71">
        <f t="shared" si="1"/>
        <v>2.9666666666666668</v>
      </c>
      <c r="N41" s="72">
        <f t="shared" si="2"/>
        <v>1.2222222222231313E-2</v>
      </c>
      <c r="O41" s="73">
        <f t="shared" si="3"/>
        <v>0.29333333333355149</v>
      </c>
      <c r="P41" s="52">
        <f t="shared" si="4"/>
        <v>0.13583333333334244</v>
      </c>
      <c r="Q41" s="73">
        <f t="shared" si="5"/>
        <v>3.2600000000002183</v>
      </c>
      <c r="R41" s="68"/>
      <c r="S41" s="57"/>
      <c r="T41" s="51">
        <v>1</v>
      </c>
      <c r="U41" s="58"/>
    </row>
    <row r="42" spans="1:21" ht="29.1" customHeight="1" x14ac:dyDescent="0.25">
      <c r="A42" s="12">
        <v>3</v>
      </c>
      <c r="B42" s="39" t="str">
        <f>B24</f>
        <v>VTV</v>
      </c>
      <c r="C42" s="40">
        <f>D24</f>
        <v>107</v>
      </c>
      <c r="D42" s="40" t="str">
        <f>E24</f>
        <v>Regional Victoria TV1</v>
      </c>
      <c r="E42" s="55">
        <v>6570</v>
      </c>
      <c r="F42" s="55">
        <v>6566.76</v>
      </c>
      <c r="G42" s="56">
        <f t="shared" si="0"/>
        <v>0.9995068493150685</v>
      </c>
      <c r="H42" s="65"/>
      <c r="I42" s="53">
        <v>2</v>
      </c>
      <c r="J42" s="70" t="s">
        <v>15</v>
      </c>
      <c r="K42" s="69">
        <v>57</v>
      </c>
      <c r="L42" s="70" t="s">
        <v>14</v>
      </c>
      <c r="M42" s="71">
        <f t="shared" si="1"/>
        <v>2.95</v>
      </c>
      <c r="N42" s="72">
        <f t="shared" si="2"/>
        <v>1.2083333333324231E-2</v>
      </c>
      <c r="O42" s="73">
        <f t="shared" si="3"/>
        <v>0.28999999999978154</v>
      </c>
      <c r="P42" s="52">
        <f t="shared" si="4"/>
        <v>0.13499999999999091</v>
      </c>
      <c r="Q42" s="73">
        <f t="shared" si="5"/>
        <v>3.2399999999997817</v>
      </c>
      <c r="R42" s="54"/>
      <c r="S42" s="57"/>
      <c r="T42" s="51">
        <v>1</v>
      </c>
      <c r="U42" s="58"/>
    </row>
    <row r="43" spans="1:21" ht="29.1" customHeight="1" x14ac:dyDescent="0.25">
      <c r="A43" s="12">
        <v>4</v>
      </c>
      <c r="B43" s="39" t="str">
        <f>B25</f>
        <v>STV</v>
      </c>
      <c r="C43" s="40">
        <f>D25</f>
        <v>10088</v>
      </c>
      <c r="D43" s="40" t="str">
        <f>E25</f>
        <v>Mildura/Sunraysia TV1</v>
      </c>
      <c r="E43" s="55">
        <v>6570</v>
      </c>
      <c r="F43" s="55">
        <v>6566.76</v>
      </c>
      <c r="G43" s="56">
        <f t="shared" si="0"/>
        <v>0.9995068493150685</v>
      </c>
      <c r="H43" s="66"/>
      <c r="I43" s="53">
        <v>2</v>
      </c>
      <c r="J43" s="70" t="s">
        <v>15</v>
      </c>
      <c r="K43" s="69">
        <v>57</v>
      </c>
      <c r="L43" s="70" t="s">
        <v>14</v>
      </c>
      <c r="M43" s="71">
        <f t="shared" si="1"/>
        <v>2.95</v>
      </c>
      <c r="N43" s="72">
        <f t="shared" si="2"/>
        <v>1.2083333333324231E-2</v>
      </c>
      <c r="O43" s="73">
        <f t="shared" si="3"/>
        <v>0.28999999999978154</v>
      </c>
      <c r="P43" s="52">
        <f t="shared" si="4"/>
        <v>0.13499999999999091</v>
      </c>
      <c r="Q43" s="73">
        <f t="shared" si="5"/>
        <v>3.2399999999997817</v>
      </c>
      <c r="R43" s="54"/>
      <c r="S43" s="57"/>
      <c r="T43" s="51">
        <v>1</v>
      </c>
      <c r="U43" s="58"/>
    </row>
    <row r="44" spans="1:21" ht="29.1" customHeight="1" x14ac:dyDescent="0.25">
      <c r="A44" s="12">
        <v>5</v>
      </c>
      <c r="B44" s="39" t="str">
        <f>B26</f>
        <v>TVT</v>
      </c>
      <c r="C44" s="40">
        <f>D26</f>
        <v>132</v>
      </c>
      <c r="D44" s="40" t="str">
        <f>E26</f>
        <v>Tasmania TV1</v>
      </c>
      <c r="E44" s="55">
        <v>6570</v>
      </c>
      <c r="F44" s="55">
        <v>6566.76</v>
      </c>
      <c r="G44" s="56">
        <f t="shared" si="0"/>
        <v>0.9995068493150685</v>
      </c>
      <c r="H44" s="66"/>
      <c r="I44" s="53">
        <v>2</v>
      </c>
      <c r="J44" s="70" t="s">
        <v>15</v>
      </c>
      <c r="K44" s="69">
        <v>57</v>
      </c>
      <c r="L44" s="70" t="s">
        <v>14</v>
      </c>
      <c r="M44" s="71">
        <f t="shared" si="1"/>
        <v>2.95</v>
      </c>
      <c r="N44" s="72">
        <f t="shared" si="2"/>
        <v>1.2083333333324231E-2</v>
      </c>
      <c r="O44" s="73">
        <f t="shared" si="3"/>
        <v>0.28999999999978154</v>
      </c>
      <c r="P44" s="52">
        <f t="shared" si="4"/>
        <v>0.13499999999999091</v>
      </c>
      <c r="Q44" s="73">
        <f t="shared" si="5"/>
        <v>3.2399999999997817</v>
      </c>
      <c r="R44" s="54"/>
      <c r="S44" s="57"/>
      <c r="T44" s="51">
        <v>1</v>
      </c>
      <c r="U44" s="58"/>
    </row>
    <row r="45" spans="1:21" ht="29.1" customHeight="1" x14ac:dyDescent="0.25">
      <c r="A45" s="12">
        <v>6</v>
      </c>
      <c r="B45" s="39" t="str">
        <f>B27</f>
        <v>MTN</v>
      </c>
      <c r="C45" s="40">
        <f>D27</f>
        <v>10103</v>
      </c>
      <c r="D45" s="40" t="str">
        <f>E27</f>
        <v>Griffith &amp; MIA TV1</v>
      </c>
      <c r="E45" s="55">
        <v>6570</v>
      </c>
      <c r="F45" s="55">
        <v>6566.74</v>
      </c>
      <c r="G45" s="56">
        <f t="shared" si="0"/>
        <v>0.99950380517503801</v>
      </c>
      <c r="H45" s="66"/>
      <c r="I45" s="53">
        <v>2</v>
      </c>
      <c r="J45" s="70" t="s">
        <v>15</v>
      </c>
      <c r="K45" s="69">
        <v>58</v>
      </c>
      <c r="L45" s="70" t="s">
        <v>14</v>
      </c>
      <c r="M45" s="71">
        <f t="shared" si="1"/>
        <v>2.9666666666666668</v>
      </c>
      <c r="N45" s="72">
        <f t="shared" si="2"/>
        <v>1.2222222222231313E-2</v>
      </c>
      <c r="O45" s="73">
        <f t="shared" si="3"/>
        <v>0.29333333333355149</v>
      </c>
      <c r="P45" s="52">
        <f t="shared" si="4"/>
        <v>0.13583333333334244</v>
      </c>
      <c r="Q45" s="73">
        <f t="shared" si="5"/>
        <v>3.2600000000002183</v>
      </c>
      <c r="R45" s="54"/>
      <c r="S45" s="57"/>
      <c r="T45" s="51">
        <v>1</v>
      </c>
    </row>
    <row r="46" spans="1:21" ht="29.1" customHeight="1" x14ac:dyDescent="0.25">
      <c r="A46" s="12">
        <v>7</v>
      </c>
      <c r="B46" s="39" t="str">
        <f>B28</f>
        <v>SES</v>
      </c>
      <c r="C46" s="40">
        <f>D28</f>
        <v>10330</v>
      </c>
      <c r="D46" s="40" t="str">
        <f>E28</f>
        <v>Mt Gambier/South easy TV1</v>
      </c>
      <c r="E46" s="55">
        <v>6570</v>
      </c>
      <c r="F46" s="55">
        <v>6566.91</v>
      </c>
      <c r="G46" s="56">
        <f t="shared" si="0"/>
        <v>0.99952968036529677</v>
      </c>
      <c r="H46" s="66"/>
      <c r="I46" s="53">
        <v>2</v>
      </c>
      <c r="J46" s="70" t="s">
        <v>15</v>
      </c>
      <c r="K46" s="69">
        <v>48</v>
      </c>
      <c r="L46" s="70" t="s">
        <v>14</v>
      </c>
      <c r="M46" s="71">
        <f t="shared" si="1"/>
        <v>2.8</v>
      </c>
      <c r="N46" s="72">
        <f t="shared" si="2"/>
        <v>1.2083333333339405E-2</v>
      </c>
      <c r="O46" s="73">
        <f t="shared" si="3"/>
        <v>0.2900000000001457</v>
      </c>
      <c r="P46" s="52">
        <f t="shared" si="4"/>
        <v>0.12875000000000605</v>
      </c>
      <c r="Q46" s="73">
        <f t="shared" si="5"/>
        <v>3.0900000000001455</v>
      </c>
      <c r="R46" s="54"/>
      <c r="S46" s="57"/>
      <c r="T46" s="51">
        <v>1</v>
      </c>
    </row>
    <row r="47" spans="1:21" ht="29.1" customHeight="1" x14ac:dyDescent="0.25">
      <c r="A47" s="12">
        <v>8</v>
      </c>
      <c r="B47" s="39" t="str">
        <f>B29</f>
        <v>RTS</v>
      </c>
      <c r="C47" s="40">
        <f>D29</f>
        <v>10174</v>
      </c>
      <c r="D47" s="40" t="str">
        <f>E29</f>
        <v>Riverland TV1</v>
      </c>
      <c r="E47" s="55">
        <v>6570</v>
      </c>
      <c r="F47" s="55">
        <v>6566.91</v>
      </c>
      <c r="G47" s="56">
        <f t="shared" si="0"/>
        <v>0.99952968036529677</v>
      </c>
      <c r="H47" s="66"/>
      <c r="I47" s="53">
        <v>2</v>
      </c>
      <c r="J47" s="70" t="s">
        <v>15</v>
      </c>
      <c r="K47" s="69">
        <v>48</v>
      </c>
      <c r="L47" s="70" t="s">
        <v>14</v>
      </c>
      <c r="M47" s="71">
        <f t="shared" si="1"/>
        <v>2.8</v>
      </c>
      <c r="N47" s="72">
        <f t="shared" si="2"/>
        <v>1.2083333333339405E-2</v>
      </c>
      <c r="O47" s="73">
        <f t="shared" si="3"/>
        <v>0.2900000000001457</v>
      </c>
      <c r="P47" s="52">
        <f t="shared" si="4"/>
        <v>0.12875000000000605</v>
      </c>
      <c r="Q47" s="73">
        <f t="shared" si="5"/>
        <v>3.0900000000001455</v>
      </c>
      <c r="R47" s="54"/>
      <c r="S47" s="57"/>
      <c r="T47" s="51">
        <v>1</v>
      </c>
    </row>
    <row r="48" spans="1:21" ht="29.1" customHeight="1" x14ac:dyDescent="0.25">
      <c r="A48" s="12">
        <v>9</v>
      </c>
      <c r="B48" s="39" t="str">
        <f>B30</f>
        <v>WOW</v>
      </c>
      <c r="C48" s="40">
        <f>D30</f>
        <v>10048</v>
      </c>
      <c r="D48" s="40" t="str">
        <f>E30</f>
        <v>Remote &amp; Regional WA TV1</v>
      </c>
      <c r="E48" s="55">
        <v>6570</v>
      </c>
      <c r="F48" s="55">
        <v>6569.62</v>
      </c>
      <c r="G48" s="56">
        <f t="shared" si="0"/>
        <v>0.9999421613394216</v>
      </c>
      <c r="H48" s="66"/>
      <c r="I48" s="53">
        <v>0</v>
      </c>
      <c r="J48" s="70" t="s">
        <v>15</v>
      </c>
      <c r="K48" s="69">
        <v>9</v>
      </c>
      <c r="L48" s="70" t="s">
        <v>14</v>
      </c>
      <c r="M48" s="71">
        <f t="shared" si="1"/>
        <v>0.15</v>
      </c>
      <c r="N48" s="72">
        <f t="shared" si="2"/>
        <v>9.583333333337881E-3</v>
      </c>
      <c r="O48" s="73">
        <f t="shared" si="3"/>
        <v>0.23000000000010914</v>
      </c>
      <c r="P48" s="52">
        <f t="shared" si="4"/>
        <v>1.583333333333788E-2</v>
      </c>
      <c r="Q48" s="73">
        <f t="shared" si="5"/>
        <v>0.38000000000010914</v>
      </c>
      <c r="R48" s="54"/>
      <c r="S48" s="57"/>
      <c r="T48" s="51">
        <v>1</v>
      </c>
    </row>
    <row r="49" spans="1:21" ht="29.1" customHeight="1" x14ac:dyDescent="0.25">
      <c r="A49" s="12">
        <v>10</v>
      </c>
      <c r="B49" s="39" t="str">
        <f>B31</f>
        <v>SVW</v>
      </c>
      <c r="C49" s="40">
        <f>D31</f>
        <v>1130166</v>
      </c>
      <c r="D49" s="40" t="str">
        <f>E31</f>
        <v>Western Australia TV3</v>
      </c>
      <c r="E49" s="55">
        <v>6570</v>
      </c>
      <c r="F49" s="55">
        <v>6569.62</v>
      </c>
      <c r="G49" s="56">
        <f t="shared" si="0"/>
        <v>0.9999421613394216</v>
      </c>
      <c r="H49" s="66"/>
      <c r="I49" s="53">
        <v>0</v>
      </c>
      <c r="J49" s="70" t="s">
        <v>15</v>
      </c>
      <c r="K49" s="69">
        <v>9</v>
      </c>
      <c r="L49" s="70" t="s">
        <v>14</v>
      </c>
      <c r="M49" s="71">
        <f t="shared" si="1"/>
        <v>0.15</v>
      </c>
      <c r="N49" s="72">
        <f t="shared" si="2"/>
        <v>9.583333333337881E-3</v>
      </c>
      <c r="O49" s="73">
        <f t="shared" si="3"/>
        <v>0.23000000000010914</v>
      </c>
      <c r="P49" s="52">
        <f t="shared" si="4"/>
        <v>1.583333333333788E-2</v>
      </c>
      <c r="Q49" s="73">
        <f t="shared" si="5"/>
        <v>0.38000000000010914</v>
      </c>
      <c r="R49" s="54"/>
      <c r="S49" s="57"/>
      <c r="T49" s="51">
        <v>1</v>
      </c>
    </row>
    <row r="50" spans="1:21" ht="29.1" customHeight="1" x14ac:dyDescent="0.25">
      <c r="A50" s="12">
        <v>11</v>
      </c>
      <c r="B50" s="39" t="str">
        <f>B32</f>
        <v>NRN</v>
      </c>
      <c r="C50" s="40">
        <f>D32</f>
        <v>96</v>
      </c>
      <c r="D50" s="40" t="str">
        <f>E32</f>
        <v>Northern NSW TV1</v>
      </c>
      <c r="E50" s="55">
        <v>6570</v>
      </c>
      <c r="F50" s="55">
        <v>6566.74</v>
      </c>
      <c r="G50" s="56">
        <f t="shared" si="0"/>
        <v>0.99950380517503801</v>
      </c>
      <c r="H50" s="66"/>
      <c r="I50" s="53">
        <v>2</v>
      </c>
      <c r="J50" s="70" t="s">
        <v>15</v>
      </c>
      <c r="K50" s="69">
        <v>58</v>
      </c>
      <c r="L50" s="70" t="s">
        <v>14</v>
      </c>
      <c r="M50" s="71">
        <f t="shared" si="1"/>
        <v>2.9666666666666668</v>
      </c>
      <c r="N50" s="72">
        <f t="shared" si="2"/>
        <v>1.2222222222231313E-2</v>
      </c>
      <c r="O50" s="73">
        <f t="shared" si="3"/>
        <v>0.29333333333355149</v>
      </c>
      <c r="P50" s="52">
        <f t="shared" si="4"/>
        <v>0.13583333333334244</v>
      </c>
      <c r="Q50" s="73">
        <f t="shared" si="5"/>
        <v>3.2600000000002183</v>
      </c>
      <c r="R50" s="54"/>
      <c r="S50" s="57"/>
      <c r="T50" s="51">
        <v>1</v>
      </c>
    </row>
    <row r="51" spans="1:21" ht="30" customHeight="1" thickBot="1" x14ac:dyDescent="0.3">
      <c r="A51" s="12"/>
      <c r="B51" s="79"/>
      <c r="C51" s="79"/>
      <c r="D51" s="79"/>
      <c r="E51" s="80"/>
      <c r="F51" s="80"/>
      <c r="G51" s="81"/>
      <c r="H51" s="82"/>
      <c r="I51" s="83"/>
      <c r="J51" s="83"/>
      <c r="K51" s="83"/>
      <c r="L51" s="82"/>
      <c r="M51" s="82"/>
      <c r="N51" s="79"/>
      <c r="O51" s="79"/>
      <c r="P51" s="84"/>
      <c r="Q51" s="84"/>
      <c r="R51" s="79"/>
      <c r="S51" s="79"/>
      <c r="T51" s="85"/>
    </row>
    <row r="52" spans="1:21" s="4" customFormat="1" ht="30" customHeight="1" thickBot="1" x14ac:dyDescent="0.3">
      <c r="A52" s="75"/>
      <c r="B52" s="143" t="s">
        <v>32</v>
      </c>
      <c r="C52" s="144"/>
      <c r="D52" s="144"/>
      <c r="E52" s="144"/>
      <c r="F52" s="144"/>
      <c r="G52" s="144"/>
      <c r="H52" s="144"/>
      <c r="I52" s="144"/>
      <c r="J52" s="144"/>
      <c r="K52" s="144"/>
      <c r="L52" s="144"/>
      <c r="M52" s="144"/>
      <c r="N52" s="144"/>
      <c r="O52" s="144"/>
      <c r="P52" s="144"/>
      <c r="Q52" s="144"/>
      <c r="R52" s="144"/>
      <c r="S52" s="144"/>
      <c r="T52" s="145"/>
    </row>
    <row r="53" spans="1:21" ht="112.15" customHeight="1" thickBot="1" x14ac:dyDescent="0.3">
      <c r="A53" s="23"/>
      <c r="B53" s="110" t="s">
        <v>34</v>
      </c>
      <c r="C53" s="111"/>
      <c r="D53" s="111"/>
      <c r="E53" s="111"/>
      <c r="F53" s="111"/>
      <c r="G53" s="111"/>
      <c r="H53" s="111"/>
      <c r="I53" s="111"/>
      <c r="J53" s="111"/>
      <c r="K53" s="111"/>
      <c r="L53" s="111"/>
      <c r="M53" s="111"/>
      <c r="N53" s="111"/>
      <c r="O53" s="111"/>
      <c r="P53" s="111"/>
      <c r="Q53" s="111"/>
      <c r="R53" s="111"/>
      <c r="S53" s="111"/>
      <c r="T53" s="112"/>
      <c r="U53" s="7"/>
    </row>
    <row r="54" spans="1:21" ht="409.5" customHeight="1" thickBot="1" x14ac:dyDescent="0.3">
      <c r="A54" s="11"/>
      <c r="B54" s="113" t="s">
        <v>68</v>
      </c>
      <c r="C54" s="114"/>
      <c r="D54" s="114"/>
      <c r="E54" s="114"/>
      <c r="F54" s="114"/>
      <c r="G54" s="114"/>
      <c r="H54" s="114"/>
      <c r="I54" s="114"/>
      <c r="J54" s="114"/>
      <c r="K54" s="114"/>
      <c r="L54" s="114"/>
      <c r="M54" s="114"/>
      <c r="N54" s="114"/>
      <c r="O54" s="114"/>
      <c r="P54" s="114"/>
      <c r="Q54" s="114"/>
      <c r="R54" s="114"/>
      <c r="S54" s="114"/>
      <c r="T54" s="115"/>
      <c r="U54" s="7"/>
    </row>
  </sheetData>
  <sheetProtection sheet="1" objects="1" scenarios="1" selectLockedCells="1"/>
  <mergeCells count="63">
    <mergeCell ref="B16:C16"/>
    <mergeCell ref="B21:C21"/>
    <mergeCell ref="B15:Q15"/>
    <mergeCell ref="E16:Q16"/>
    <mergeCell ref="E17:Q17"/>
    <mergeCell ref="M21:Q21"/>
    <mergeCell ref="B20:Q20"/>
    <mergeCell ref="B17:C17"/>
    <mergeCell ref="B26:C26"/>
    <mergeCell ref="B27:C27"/>
    <mergeCell ref="B28:C28"/>
    <mergeCell ref="B22:C22"/>
    <mergeCell ref="B23:C23"/>
    <mergeCell ref="B24:C24"/>
    <mergeCell ref="B25:C25"/>
    <mergeCell ref="B29:C29"/>
    <mergeCell ref="B31:C31"/>
    <mergeCell ref="B53:T53"/>
    <mergeCell ref="B54:T54"/>
    <mergeCell ref="B37:G37"/>
    <mergeCell ref="B38:G38"/>
    <mergeCell ref="B36:G36"/>
    <mergeCell ref="S36:T36"/>
    <mergeCell ref="S37:T38"/>
    <mergeCell ref="I39:M39"/>
    <mergeCell ref="I37:Q38"/>
    <mergeCell ref="P39:Q39"/>
    <mergeCell ref="N39:O39"/>
    <mergeCell ref="I36:Q36"/>
    <mergeCell ref="B52:T52"/>
    <mergeCell ref="B30:C30"/>
    <mergeCell ref="B32:C32"/>
    <mergeCell ref="B19:Q19"/>
    <mergeCell ref="M22:Q22"/>
    <mergeCell ref="M23:Q23"/>
    <mergeCell ref="M24:Q24"/>
    <mergeCell ref="M25:Q25"/>
    <mergeCell ref="M26:Q26"/>
    <mergeCell ref="E21:L21"/>
    <mergeCell ref="E22:L22"/>
    <mergeCell ref="E23:L23"/>
    <mergeCell ref="E24:L24"/>
    <mergeCell ref="E25:L25"/>
    <mergeCell ref="E26:L26"/>
    <mergeCell ref="E27:L27"/>
    <mergeCell ref="E28:L28"/>
    <mergeCell ref="E29:L29"/>
    <mergeCell ref="E30:L30"/>
    <mergeCell ref="E31:L31"/>
    <mergeCell ref="E32:L32"/>
    <mergeCell ref="B34:Q34"/>
    <mergeCell ref="B11:Q11"/>
    <mergeCell ref="B13:Q13"/>
    <mergeCell ref="B3:Q4"/>
    <mergeCell ref="B7:Q7"/>
    <mergeCell ref="B8:Q8"/>
    <mergeCell ref="B9:Q9"/>
    <mergeCell ref="M27:Q27"/>
    <mergeCell ref="M28:Q28"/>
    <mergeCell ref="M29:Q29"/>
    <mergeCell ref="M30:Q30"/>
    <mergeCell ref="M31:Q31"/>
    <mergeCell ref="M32:Q32"/>
  </mergeCells>
  <conditionalFormatting sqref="J40:J50">
    <cfRule type="notContainsText" priority="5" operator="notContains" text="hrs">
      <formula>ISERROR(SEARCH("hrs",J40))</formula>
    </cfRule>
    <cfRule type="notContainsText" priority="6" operator="notContains" text="hrs">
      <formula>ISERROR(SEARCH("hrs",J40))</formula>
    </cfRule>
  </conditionalFormatting>
  <dataValidations count="1">
    <dataValidation type="custom" allowBlank="1" showInputMessage="1" showErrorMessage="1" sqref="J40"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4" max="19" man="1"/>
    <brk id="50"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AM7W7QW6R7VW-674487575-7033</_dlc_DocId>
    <_dlc_DocIdUrl xmlns="d71819ef-55b9-420a-86a4-d36bc037540e">
      <Url>http://collaboration/organisation/cccd/CCB/MOD/_layouts/15/DocIdRedir.aspx?ID=AM7W7QW6R7VW-674487575-7033</Url>
      <Description>AM7W7QW6R7VW-674487575-7033</Description>
    </_dlc_DocIdUrl>
  </documentManagement>
</p:properties>
</file>

<file path=customXml/itemProps1.xml><?xml version="1.0" encoding="utf-8"?>
<ds:datastoreItem xmlns:ds="http://schemas.openxmlformats.org/officeDocument/2006/customXml" ds:itemID="{F1E2BDF2-B50E-420B-8549-88834291EBA5}"/>
</file>

<file path=customXml/itemProps2.xml><?xml version="1.0" encoding="utf-8"?>
<ds:datastoreItem xmlns:ds="http://schemas.openxmlformats.org/officeDocument/2006/customXml" ds:itemID="{1605F572-802F-4722-991D-E88C16C56B34}"/>
</file>

<file path=customXml/itemProps3.xml><?xml version="1.0" encoding="utf-8"?>
<ds:datastoreItem xmlns:ds="http://schemas.openxmlformats.org/officeDocument/2006/customXml" ds:itemID="{48819E94-988C-420B-A80F-A59BB90D51F0}"/>
</file>

<file path=customXml/itemProps4.xml><?xml version="1.0" encoding="utf-8"?>
<ds:datastoreItem xmlns:ds="http://schemas.openxmlformats.org/officeDocument/2006/customXml" ds:itemID="{B26C0313-449D-4CED-9111-182D88E2A0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2020-04-27T23:22:36Z</dcterms:created>
  <dcterms:modified xsi:type="dcterms:W3CDTF">2020-04-27T23:22:48Z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a7da2e24-b094-4da2-8578-86dc84e9752b</vt:lpwstr>
  </property>
  <property fmtid="{D5CDD505-2E9C-101B-9397-08002B2CF9AE}" pid="3" name="ContentTypeId">
    <vt:lpwstr>0x010100C3F99C8C096DCE4E86DD43B0E41819A8</vt:lpwstr>
  </property>
</Properties>
</file>