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defaultThemeVersion="124226"/>
  <xr:revisionPtr revIDLastSave="0" documentId="13_ncr:1_{071B36EE-FE86-4550-AA58-517338C42428}" xr6:coauthVersionLast="40" xr6:coauthVersionMax="40" xr10:uidLastSave="{00000000-0000-0000-0000-000000000000}"/>
  <bookViews>
    <workbookView xWindow="0" yWindow="0" windowWidth="34400" windowHeight="9870" tabRatio="625" xr2:uid="{00000000-000D-0000-FFFF-FFFF00000000}"/>
  </bookViews>
  <sheets>
    <sheet name="Compliance" sheetId="2" r:id="rId1"/>
  </sheets>
  <definedNames>
    <definedName name="_xlnm.Print_Area" localSheetId="0">Compliance!$A$2:$T$56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2" i="2" l="1"/>
  <c r="B41" i="2"/>
  <c r="G41" i="2" l="1"/>
  <c r="G42" i="2"/>
  <c r="G43" i="2"/>
  <c r="G44" i="2"/>
  <c r="G45" i="2"/>
  <c r="G46" i="2"/>
  <c r="G47" i="2"/>
  <c r="G48" i="2"/>
  <c r="G49" i="2"/>
  <c r="G50" i="2"/>
  <c r="G51" i="2"/>
  <c r="G52" i="2"/>
  <c r="M41" i="2" l="1"/>
  <c r="O41" i="2" s="1"/>
  <c r="N41" i="2" s="1"/>
  <c r="M42" i="2"/>
  <c r="O42" i="2" s="1"/>
  <c r="N42" i="2" s="1"/>
  <c r="M43" i="2"/>
  <c r="M44" i="2"/>
  <c r="O44" i="2" s="1"/>
  <c r="N44" i="2" s="1"/>
  <c r="M45" i="2"/>
  <c r="O45" i="2" s="1"/>
  <c r="N45" i="2" s="1"/>
  <c r="M46" i="2"/>
  <c r="O46" i="2" s="1"/>
  <c r="M47" i="2"/>
  <c r="M48" i="2"/>
  <c r="O48" i="2" s="1"/>
  <c r="N48" i="2" s="1"/>
  <c r="M49" i="2"/>
  <c r="M50" i="2"/>
  <c r="O50" i="2" s="1"/>
  <c r="Q50" i="2" s="1"/>
  <c r="P50" i="2" s="1"/>
  <c r="M51" i="2"/>
  <c r="O51" i="2" s="1"/>
  <c r="Q51" i="2" s="1"/>
  <c r="P51" i="2" s="1"/>
  <c r="M52" i="2"/>
  <c r="O52" i="2" s="1"/>
  <c r="N46" i="2" l="1"/>
  <c r="Q46" i="2"/>
  <c r="P46" i="2" s="1"/>
  <c r="N52" i="2"/>
  <c r="Q52" i="2"/>
  <c r="P52" i="2" s="1"/>
  <c r="N51" i="2"/>
  <c r="N50" i="2"/>
  <c r="O49" i="2"/>
  <c r="N49" i="2" s="1"/>
  <c r="O47" i="2"/>
  <c r="N47" i="2" s="1"/>
  <c r="Q44" i="2"/>
  <c r="P44" i="2" s="1"/>
  <c r="Q41" i="2"/>
  <c r="P41" i="2" s="1"/>
  <c r="Q48" i="2"/>
  <c r="P48" i="2" s="1"/>
  <c r="O43" i="2"/>
  <c r="N43" i="2" s="1"/>
  <c r="Q42" i="2"/>
  <c r="P42" i="2" s="1"/>
  <c r="Q45" i="2"/>
  <c r="P45" i="2" s="1"/>
  <c r="Q47" i="2" l="1"/>
  <c r="P47" i="2" s="1"/>
  <c r="Q49" i="2"/>
  <c r="P49" i="2" s="1"/>
  <c r="Q43" i="2"/>
  <c r="P43" i="2" s="1"/>
  <c r="D44" i="2" l="1"/>
  <c r="C44" i="2"/>
  <c r="B44" i="2"/>
  <c r="D45" i="2" l="1"/>
  <c r="C45" i="2"/>
  <c r="B45" i="2"/>
  <c r="D43" i="2"/>
  <c r="C43" i="2"/>
  <c r="B43" i="2"/>
  <c r="D46" i="2"/>
  <c r="C46" i="2"/>
  <c r="B46" i="2"/>
  <c r="C41" i="2" l="1"/>
  <c r="D41" i="2"/>
  <c r="C42" i="2"/>
  <c r="D42" i="2"/>
  <c r="D47" i="2" l="1"/>
  <c r="D48" i="2"/>
  <c r="D49" i="2"/>
  <c r="D50" i="2"/>
  <c r="D51" i="2"/>
  <c r="D52" i="2"/>
  <c r="C49" i="2" l="1"/>
  <c r="C50" i="2"/>
  <c r="C51" i="2"/>
  <c r="C52" i="2"/>
  <c r="C47" i="2"/>
  <c r="C48" i="2"/>
  <c r="B47" i="2" l="1"/>
  <c r="B48" i="2"/>
  <c r="B49" i="2"/>
  <c r="B50" i="2"/>
  <c r="B51" i="2"/>
  <c r="B52" i="2"/>
</calcChain>
</file>

<file path=xl/sharedStrings.xml><?xml version="1.0" encoding="utf-8"?>
<sst xmlns="http://schemas.openxmlformats.org/spreadsheetml/2006/main" count="97" uniqueCount="66">
  <si>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</si>
  <si>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</si>
  <si>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</si>
  <si>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</si>
  <si>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</si>
  <si>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</si>
  <si>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</si>
  <si>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</si>
  <si>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</si>
  <si>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</si>
  <si>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</si>
  <si>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</si>
  <si>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</si>
  <si>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</si>
  <si>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</si>
  <si>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</si>
  <si>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</si>
  <si>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</si>
  <si>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</si>
  <si>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</si>
  <si>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</si>
  <si>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</si>
  <si>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</si>
  <si>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</si>
  <si>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</si>
  <si>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</si>
  <si>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</si>
  <si>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</si>
  <si>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</si>
  <si>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</si>
  <si>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</si>
  <si>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</si>
  <si>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</si>
  <si>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</si>
  <si>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</si>
  <si>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</si>
  <si>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AMN</t>
  </si>
  <si>
    <t>Griffith &amp; MIA TV1</t>
  </si>
  <si>
    <t>WIN Television Griffith Pty Ltd</t>
  </si>
  <si>
    <t>SDS</t>
  </si>
  <si>
    <t>Mt Gambier/South East TV1</t>
  </si>
  <si>
    <t>WIN Television SA Pty Ltd</t>
  </si>
  <si>
    <t>RDS</t>
  </si>
  <si>
    <t>Riverland TV1</t>
  </si>
  <si>
    <t>MDN</t>
  </si>
  <si>
    <t>MDV</t>
  </si>
  <si>
    <t>Mildura/Sunraysia TV1</t>
  </si>
  <si>
    <t>Mildura Digital Television Pty Ltd</t>
  </si>
  <si>
    <t>MGS</t>
  </si>
  <si>
    <t>LRS</t>
  </si>
  <si>
    <t>SDW</t>
  </si>
  <si>
    <t>South West &amp; Great Southern TV1</t>
  </si>
  <si>
    <t>West Digital Television Pty Ltd No. 1</t>
  </si>
  <si>
    <t>GDW</t>
  </si>
  <si>
    <t>Geraldton TV1</t>
  </si>
  <si>
    <t>West Digital Television Pty Ltd No. 2</t>
  </si>
  <si>
    <t>VDW</t>
  </si>
  <si>
    <t>Kalgoorlie TV1</t>
  </si>
  <si>
    <t>West Digital Television Pty Ltd No. 3</t>
  </si>
  <si>
    <t>WDW</t>
  </si>
  <si>
    <t>Western Zone TV1</t>
  </si>
  <si>
    <t>West Digital Television Pty Ltd No. 4</t>
  </si>
  <si>
    <t>SVW</t>
  </si>
  <si>
    <t>Western Australia TV3</t>
  </si>
  <si>
    <t>WA Remote (Viewer Access Satellite Television - WA Satco Pty Ltd)</t>
  </si>
  <si>
    <t xml:space="preserve">All WIN (Seven) services take 100% of source programming from the Seven Network's ATN Sydney service (feeding AMN) &amp; SAS Adelaide service (feeding SDS &amp; RDS).  
The most significant loss-causing incidents were related to Polistream outages within 3 days of each other in November 2017 which are detailed below. These individual losses accounted for approxiamtely 53 minutes of missing captions. Since maintanence and corrective action was taken following these incidents, Polistream has accounted for no more reportable losses to date. This including further training of staff and a technical inspection of the Polistream system to prevent further losses. Operational losses caused by caption provider operational errors are detailed below along with the remedial action taken to address those losses and prevent similar incidents in future.
Polistream incidents: 1. (18/11/2017) A Polistream issue led to a 23 minutes of missing captions on SAS-7. Polistream (Red/Polistream 3) caused a caption file to reset during transmission, captions appear to be glitching and then reset. this caused captions from the start of the program to be displayed during the middle of the program. The incident was investigated and rememdial action was taken, no similar incident has occured since. 18/11/2017. 2. (20/11/2017) A core switch failure resulted in the loss of Polistream across several markets affecting both live and offline content. This power outage caused a loss of ~30 minutes captions each on BTQ-7 and ATN-7. Markets with news services bypassed Polistream for the remainder of bulletins that day while the issue was resolved. 
Caption provider caused operational incidents: There were three incidents accounting for more than a 3 minute loss that were operational errors by the captioning provider. These were a 10.4 loss on ATN-7 resulting from a misnamed STL file,  a 5.66 minute loss on ATN-7 caused by a mistimed STL file and a 3.23 minute loss on ATN-7 where the live captioning operators were not adequately ready for a segment. We've had assurances that the operational staff responsible for these errors have been disciplined, including written warnings, and operational procedures updated to not only prevent further significant losses but to minimise any losses that inevitably occur.     
All WIN (Nine) services take 100% of source programming from the Nine Network's TCN Sydney service (feeding MDN), GTV Melbourne service (feeding MDV), NWS Adelaide service (feeding MGS &amp; LRS) &amp; STW Perth service (feeding SDW, GDW, VDW, WDW &amp; SVW). 
Captions missing due to: Inserter / Equipment failures,  Software failures,  Network connectivity failures,  Problems using caption technology,  Human Error / Scheduling conflicts
WIN Television carefully monitors closed captions at various key points of our presentation and transmission chains in order to detect any failures.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</si>
</sst>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6">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0" borderId="2" xfId="0" applyFont="1" applyFill="1" applyBorder="1" applyAlignment="1" applyProtection="1">
      <alignment horizontal="center" wrapText="1"/>
      <protection locked="0"/>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8" fillId="0" borderId="1" xfId="0" applyFont="1" applyFill="1" applyBorder="1" applyAlignment="1" applyProtection="1">
      <alignment horizontal="center" wrapText="1"/>
      <protection locked="0"/>
    </xf>
    <xf numFmtId="0" fontId="8" fillId="0" borderId="2" xfId="0" applyFont="1" applyFill="1" applyBorder="1" applyAlignment="1" applyProtection="1">
      <alignment horizontal="center" wrapText="1"/>
      <protection locked="0"/>
    </xf>
    <xf numFmtId="0" fontId="8" fillId="0" borderId="23" xfId="0" applyFont="1" applyFill="1" applyBorder="1" applyAlignment="1" applyProtection="1">
      <alignment horizontal="center" wrapText="1"/>
      <protection locked="0"/>
    </xf>
    <xf numFmtId="0" fontId="8" fillId="0" borderId="22" xfId="0" applyFont="1" applyFill="1" applyBorder="1" applyAlignment="1" applyProtection="1">
      <alignment horizontal="center"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1" fontId="8" fillId="0" borderId="2" xfId="0" applyNumberFormat="1" applyFont="1" applyBorder="1" applyAlignment="1" applyProtection="1">
      <alignment horizontal="left" vertical="top"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56"/>
  <sheetViews>
    <sheetView showGridLines="0" tabSelected="1" showWhiteSpace="0" topLeftCell="A2" zoomScale="89" zoomScaleNormal="89" zoomScaleSheetLayoutView="100" workbookViewId="0">
      <selection activeCell="B17" sqref="B17:C17"/>
    </sheetView>
  </sheetViews>
  <sheetFormatPr defaultColWidth="8.81640625" defaultRowHeight="14.5" x14ac:dyDescent="0.35"/>
  <cols>
    <col min="1" max="1" width="3.26953125" style="1" customWidth="1"/>
    <col min="2" max="2" width="8.54296875" style="1" customWidth="1"/>
    <col min="3" max="3" width="9.81640625" style="1" customWidth="1"/>
    <col min="4" max="4" width="16.81640625" style="1" customWidth="1"/>
    <col min="5" max="5" width="10.1796875" style="1" customWidth="1"/>
    <col min="6" max="6" width="10.81640625" style="1" customWidth="1"/>
    <col min="7" max="7" width="10.7265625" style="1" customWidth="1"/>
    <col min="8" max="8" width="1.453125" style="1" customWidth="1"/>
    <col min="9" max="9" width="5.81640625" style="1" customWidth="1"/>
    <col min="10" max="10" width="4.54296875" style="1" customWidth="1"/>
    <col min="11" max="11" width="5.54296875" style="1" bestFit="1" customWidth="1"/>
    <col min="12" max="12" width="5.453125" style="1" customWidth="1"/>
    <col min="13" max="13" width="14.54296875" style="1" customWidth="1"/>
    <col min="14" max="14" width="16.453125" style="1" customWidth="1"/>
    <col min="15" max="15" width="13.26953125" style="1" customWidth="1"/>
    <col min="16" max="16" width="17.1796875" style="48" customWidth="1"/>
    <col min="17" max="17" width="13.54296875" style="48" customWidth="1"/>
    <col min="18" max="18" width="1.26953125" style="1" customWidth="1"/>
    <col min="19" max="19" width="15.54296875" style="1" customWidth="1"/>
    <col min="20" max="20" width="13.7265625" style="1" customWidth="1"/>
    <col min="21" max="21" width="38.26953125" style="1" customWidth="1"/>
    <col min="22" max="22" width="51.54296875" style="1" customWidth="1"/>
    <col min="23" max="16384" width="8.81640625" style="1"/>
  </cols>
  <sheetData>
    <row r="1" spans="1:20" hidden="1" x14ac:dyDescent="0.35"/>
    <row r="2" spans="1:20" ht="18.5" x14ac:dyDescent="0.45">
      <c r="J2" s="74"/>
    </row>
    <row r="3" spans="1:20" ht="18.5" x14ac:dyDescent="0.35">
      <c r="B3" s="92" t="s">
        <v>35</v>
      </c>
      <c r="C3" s="92"/>
      <c r="D3" s="92"/>
      <c r="E3" s="92"/>
      <c r="F3" s="92"/>
      <c r="G3" s="92"/>
      <c r="H3" s="92"/>
      <c r="I3" s="92"/>
      <c r="J3" s="92"/>
      <c r="K3" s="92"/>
      <c r="L3" s="92"/>
      <c r="M3" s="92"/>
      <c r="N3" s="92"/>
      <c r="O3" s="92"/>
      <c r="P3" s="92"/>
      <c r="Q3" s="92"/>
      <c r="R3" s="27"/>
    </row>
    <row r="4" spans="1:20" ht="9.75" customHeight="1" x14ac:dyDescent="0.35">
      <c r="B4" s="92"/>
      <c r="C4" s="92"/>
      <c r="D4" s="92"/>
      <c r="E4" s="92"/>
      <c r="F4" s="92"/>
      <c r="G4" s="92"/>
      <c r="H4" s="92"/>
      <c r="I4" s="92"/>
      <c r="J4" s="92"/>
      <c r="K4" s="92"/>
      <c r="L4" s="92"/>
      <c r="M4" s="92"/>
      <c r="N4" s="92"/>
      <c r="O4" s="92"/>
      <c r="P4" s="92"/>
      <c r="Q4" s="92"/>
    </row>
    <row r="5" spans="1:20" hidden="1" x14ac:dyDescent="0.35"/>
    <row r="6" spans="1:20" hidden="1" x14ac:dyDescent="0.35"/>
    <row r="7" spans="1:20" s="18" customFormat="1" ht="18" customHeight="1" x14ac:dyDescent="0.5">
      <c r="A7" s="22"/>
      <c r="B7" s="93" t="s">
        <v>1</v>
      </c>
      <c r="C7" s="93"/>
      <c r="D7" s="93"/>
      <c r="E7" s="93"/>
      <c r="F7" s="93"/>
      <c r="G7" s="93"/>
      <c r="H7" s="93"/>
      <c r="I7" s="93"/>
      <c r="J7" s="93"/>
      <c r="K7" s="93"/>
      <c r="L7" s="93"/>
      <c r="M7" s="93"/>
      <c r="N7" s="93"/>
      <c r="O7" s="93"/>
      <c r="P7" s="93"/>
      <c r="Q7" s="93"/>
      <c r="R7" s="28"/>
      <c r="S7" s="17"/>
      <c r="T7" s="17"/>
    </row>
    <row r="8" spans="1:20" ht="18" customHeight="1" x14ac:dyDescent="0.45">
      <c r="B8" s="94" t="s">
        <v>0</v>
      </c>
      <c r="C8" s="94"/>
      <c r="D8" s="94"/>
      <c r="E8" s="94"/>
      <c r="F8" s="94"/>
      <c r="G8" s="94"/>
      <c r="H8" s="94"/>
      <c r="I8" s="94"/>
      <c r="J8" s="94"/>
      <c r="K8" s="94"/>
      <c r="L8" s="94"/>
      <c r="M8" s="94"/>
      <c r="N8" s="94"/>
      <c r="O8" s="94"/>
      <c r="P8" s="94"/>
      <c r="Q8" s="94"/>
      <c r="R8" s="32"/>
      <c r="S8" s="2"/>
      <c r="T8" s="2"/>
    </row>
    <row r="9" spans="1:20" ht="18" customHeight="1" x14ac:dyDescent="0.45">
      <c r="B9" s="95" t="s">
        <v>25</v>
      </c>
      <c r="C9" s="95"/>
      <c r="D9" s="95"/>
      <c r="E9" s="95"/>
      <c r="F9" s="95"/>
      <c r="G9" s="95"/>
      <c r="H9" s="95"/>
      <c r="I9" s="95"/>
      <c r="J9" s="95"/>
      <c r="K9" s="95"/>
      <c r="L9" s="95"/>
      <c r="M9" s="95"/>
      <c r="N9" s="95"/>
      <c r="O9" s="95"/>
      <c r="P9" s="95"/>
      <c r="Q9" s="95"/>
      <c r="R9" s="29"/>
      <c r="S9" s="2"/>
      <c r="T9" s="2"/>
    </row>
    <row r="10" spans="1:20" ht="18" customHeight="1" x14ac:dyDescent="0.45">
      <c r="B10" s="63"/>
      <c r="C10" s="63"/>
      <c r="D10" s="63"/>
      <c r="E10" s="63"/>
      <c r="F10" s="63"/>
      <c r="G10" s="63"/>
      <c r="H10" s="63"/>
      <c r="I10" s="63"/>
      <c r="J10" s="63"/>
      <c r="K10" s="63"/>
      <c r="L10" s="63"/>
      <c r="M10" s="63"/>
      <c r="N10" s="63"/>
      <c r="O10" s="63"/>
      <c r="P10" s="63"/>
      <c r="Q10" s="63"/>
      <c r="R10" s="60"/>
      <c r="S10" s="2"/>
      <c r="T10" s="2"/>
    </row>
    <row r="11" spans="1:20" s="4" customFormat="1" ht="43.5" customHeight="1" x14ac:dyDescent="0.35">
      <c r="B11" s="90" t="s">
        <v>23</v>
      </c>
      <c r="C11" s="90"/>
      <c r="D11" s="90"/>
      <c r="E11" s="90"/>
      <c r="F11" s="90"/>
      <c r="G11" s="90"/>
      <c r="H11" s="90"/>
      <c r="I11" s="90"/>
      <c r="J11" s="90"/>
      <c r="K11" s="90"/>
      <c r="L11" s="90"/>
      <c r="M11" s="90"/>
      <c r="N11" s="90"/>
      <c r="O11" s="90"/>
      <c r="P11" s="90"/>
      <c r="Q11" s="90"/>
      <c r="R11" s="30"/>
      <c r="S11" s="3"/>
      <c r="T11" s="3"/>
    </row>
    <row r="12" spans="1:20" s="4" customFormat="1" ht="10.5" customHeight="1" x14ac:dyDescent="0.35">
      <c r="B12" s="62"/>
      <c r="C12" s="62"/>
      <c r="D12" s="62"/>
      <c r="E12" s="62"/>
      <c r="F12" s="62"/>
      <c r="G12" s="62"/>
      <c r="H12" s="62"/>
      <c r="I12" s="62"/>
      <c r="J12" s="62"/>
      <c r="K12" s="62"/>
      <c r="L12" s="62"/>
      <c r="M12" s="62"/>
      <c r="N12" s="62"/>
      <c r="O12" s="62"/>
      <c r="P12" s="62"/>
      <c r="Q12" s="62"/>
      <c r="R12" s="61"/>
      <c r="S12" s="3"/>
      <c r="T12" s="3"/>
    </row>
    <row r="13" spans="1:20" ht="33.75" customHeight="1" x14ac:dyDescent="0.35">
      <c r="A13" s="10"/>
      <c r="B13" s="91" t="s">
        <v>24</v>
      </c>
      <c r="C13" s="91"/>
      <c r="D13" s="91"/>
      <c r="E13" s="91"/>
      <c r="F13" s="91"/>
      <c r="G13" s="91"/>
      <c r="H13" s="91"/>
      <c r="I13" s="91"/>
      <c r="J13" s="91"/>
      <c r="K13" s="91"/>
      <c r="L13" s="91"/>
      <c r="M13" s="91"/>
      <c r="N13" s="91"/>
      <c r="O13" s="91"/>
      <c r="P13" s="91"/>
      <c r="Q13" s="91"/>
      <c r="R13" s="31"/>
      <c r="S13" s="5"/>
      <c r="T13" s="5"/>
    </row>
    <row r="14" spans="1:20" ht="12.75" hidden="1" customHeight="1" x14ac:dyDescent="0.35">
      <c r="A14" s="10"/>
      <c r="B14" s="19"/>
      <c r="C14" s="19"/>
      <c r="D14" s="19"/>
      <c r="E14" s="19"/>
      <c r="F14" s="19"/>
      <c r="G14" s="19"/>
      <c r="H14" s="24"/>
      <c r="I14" s="19"/>
      <c r="J14" s="24"/>
      <c r="K14" s="24"/>
      <c r="L14" s="24"/>
      <c r="M14" s="24"/>
      <c r="N14" s="19"/>
      <c r="O14" s="24"/>
      <c r="P14" s="49"/>
      <c r="Q14" s="49"/>
      <c r="R14" s="5"/>
      <c r="S14" s="5"/>
      <c r="T14" s="5"/>
    </row>
    <row r="15" spans="1:20" ht="18" customHeight="1" x14ac:dyDescent="0.35">
      <c r="A15" s="6"/>
      <c r="B15" s="149" t="s">
        <v>4</v>
      </c>
      <c r="C15" s="149"/>
      <c r="D15" s="149"/>
      <c r="E15" s="149"/>
      <c r="F15" s="149"/>
      <c r="G15" s="149"/>
      <c r="H15" s="149"/>
      <c r="I15" s="149"/>
      <c r="J15" s="149"/>
      <c r="K15" s="149"/>
      <c r="L15" s="149"/>
      <c r="M15" s="149"/>
      <c r="N15" s="149"/>
      <c r="O15" s="149"/>
      <c r="P15" s="149"/>
      <c r="Q15" s="149"/>
      <c r="R15" s="5"/>
      <c r="S15" s="5"/>
      <c r="T15" s="5"/>
    </row>
    <row r="16" spans="1:20" s="20" customFormat="1" ht="43.5" x14ac:dyDescent="0.35">
      <c r="A16" s="21"/>
      <c r="B16" s="147" t="s">
        <v>2</v>
      </c>
      <c r="C16" s="147"/>
      <c r="D16" s="33" t="s">
        <v>3</v>
      </c>
      <c r="E16" s="150" t="s">
        <v>10</v>
      </c>
      <c r="F16" s="150"/>
      <c r="G16" s="150"/>
      <c r="H16" s="150"/>
      <c r="I16" s="150"/>
      <c r="J16" s="150"/>
      <c r="K16" s="150"/>
      <c r="L16" s="150"/>
      <c r="M16" s="150"/>
      <c r="N16" s="150"/>
      <c r="O16" s="150"/>
      <c r="P16" s="150"/>
      <c r="Q16" s="150"/>
      <c r="R16" s="5"/>
      <c r="S16" s="5"/>
      <c r="T16" s="5"/>
    </row>
    <row r="17" spans="1:21" ht="21.75" customHeight="1" x14ac:dyDescent="0.45">
      <c r="A17" s="6"/>
      <c r="B17" s="146">
        <v>2017</v>
      </c>
      <c r="C17" s="146"/>
      <c r="D17" s="59">
        <v>2018</v>
      </c>
      <c r="E17" s="151"/>
      <c r="F17" s="151"/>
      <c r="G17" s="151"/>
      <c r="H17" s="151"/>
      <c r="I17" s="151"/>
      <c r="J17" s="151"/>
      <c r="K17" s="151"/>
      <c r="L17" s="151"/>
      <c r="M17" s="151"/>
      <c r="N17" s="151"/>
      <c r="O17" s="151"/>
      <c r="P17" s="151"/>
      <c r="Q17" s="151"/>
      <c r="R17" s="5"/>
      <c r="S17" s="5"/>
      <c r="T17" s="2"/>
    </row>
    <row r="18" spans="1:21" s="7" customFormat="1" ht="14.5" customHeight="1" x14ac:dyDescent="0.45">
      <c r="A18" s="14"/>
      <c r="B18" s="86"/>
      <c r="C18" s="86"/>
      <c r="D18" s="86"/>
      <c r="E18" s="86"/>
      <c r="F18" s="86"/>
      <c r="G18" s="86"/>
      <c r="H18" s="86"/>
      <c r="I18" s="86"/>
      <c r="J18" s="86"/>
      <c r="K18" s="86"/>
      <c r="L18" s="86"/>
      <c r="M18" s="86"/>
      <c r="N18" s="15"/>
      <c r="O18" s="15"/>
      <c r="P18" s="50"/>
      <c r="Q18" s="50"/>
      <c r="R18" s="5"/>
      <c r="S18" s="5"/>
      <c r="T18" s="16"/>
    </row>
    <row r="19" spans="1:21" ht="14.5" customHeight="1" x14ac:dyDescent="0.35">
      <c r="A19" s="6"/>
      <c r="B19" s="105" t="s">
        <v>31</v>
      </c>
      <c r="C19" s="106"/>
      <c r="D19" s="106"/>
      <c r="E19" s="106"/>
      <c r="F19" s="106"/>
      <c r="G19" s="106"/>
      <c r="H19" s="106"/>
      <c r="I19" s="106"/>
      <c r="J19" s="106"/>
      <c r="K19" s="106"/>
      <c r="L19" s="106"/>
      <c r="M19" s="106"/>
      <c r="N19" s="106"/>
      <c r="O19" s="106"/>
      <c r="P19" s="106"/>
      <c r="Q19" s="107"/>
      <c r="R19" s="5"/>
      <c r="S19" s="5"/>
      <c r="T19" s="5"/>
    </row>
    <row r="20" spans="1:21" ht="20.25" customHeight="1" x14ac:dyDescent="0.35">
      <c r="A20" s="6"/>
      <c r="B20" s="153"/>
      <c r="C20" s="154"/>
      <c r="D20" s="154"/>
      <c r="E20" s="154"/>
      <c r="F20" s="154"/>
      <c r="G20" s="154"/>
      <c r="H20" s="154"/>
      <c r="I20" s="154"/>
      <c r="J20" s="154"/>
      <c r="K20" s="154"/>
      <c r="L20" s="154"/>
      <c r="M20" s="154"/>
      <c r="N20" s="154"/>
      <c r="O20" s="154"/>
      <c r="P20" s="154"/>
      <c r="Q20" s="155"/>
      <c r="R20" s="5"/>
      <c r="S20" s="5"/>
      <c r="T20" s="5"/>
    </row>
    <row r="21" spans="1:21" ht="24.75" customHeight="1" x14ac:dyDescent="0.35">
      <c r="A21" s="9"/>
      <c r="B21" s="148" t="s">
        <v>7</v>
      </c>
      <c r="C21" s="148"/>
      <c r="D21" s="87" t="s">
        <v>6</v>
      </c>
      <c r="E21" s="108" t="s">
        <v>5</v>
      </c>
      <c r="F21" s="109"/>
      <c r="G21" s="109"/>
      <c r="H21" s="109"/>
      <c r="I21" s="109"/>
      <c r="J21" s="109"/>
      <c r="K21" s="109"/>
      <c r="L21" s="109"/>
      <c r="M21" s="152" t="s">
        <v>16</v>
      </c>
      <c r="N21" s="152"/>
      <c r="O21" s="152"/>
      <c r="P21" s="152"/>
      <c r="Q21" s="152"/>
      <c r="R21" s="5"/>
      <c r="S21" s="5"/>
      <c r="T21" s="5"/>
    </row>
    <row r="22" spans="1:21" ht="18.75" customHeight="1" x14ac:dyDescent="0.35">
      <c r="A22" s="12">
        <v>1</v>
      </c>
      <c r="B22" s="101" t="s">
        <v>36</v>
      </c>
      <c r="C22" s="102"/>
      <c r="D22" s="88">
        <v>10104</v>
      </c>
      <c r="E22" s="96" t="s">
        <v>37</v>
      </c>
      <c r="F22" s="97"/>
      <c r="G22" s="97"/>
      <c r="H22" s="97"/>
      <c r="I22" s="97"/>
      <c r="J22" s="97"/>
      <c r="K22" s="97"/>
      <c r="L22" s="97"/>
      <c r="M22" s="98" t="s">
        <v>38</v>
      </c>
      <c r="N22" s="99"/>
      <c r="O22" s="99"/>
      <c r="P22" s="99"/>
      <c r="Q22" s="100"/>
      <c r="R22" s="5"/>
      <c r="S22" s="5"/>
      <c r="T22" s="5"/>
    </row>
    <row r="23" spans="1:21" ht="18.75" customHeight="1" x14ac:dyDescent="0.35">
      <c r="A23" s="12">
        <v>2</v>
      </c>
      <c r="B23" s="101" t="s">
        <v>39</v>
      </c>
      <c r="C23" s="102"/>
      <c r="D23" s="88">
        <v>1130144</v>
      </c>
      <c r="E23" s="96" t="s">
        <v>40</v>
      </c>
      <c r="F23" s="97"/>
      <c r="G23" s="97"/>
      <c r="H23" s="97"/>
      <c r="I23" s="97"/>
      <c r="J23" s="97"/>
      <c r="K23" s="97"/>
      <c r="L23" s="97"/>
      <c r="M23" s="98" t="s">
        <v>41</v>
      </c>
      <c r="N23" s="99"/>
      <c r="O23" s="99"/>
      <c r="P23" s="99"/>
      <c r="Q23" s="100"/>
      <c r="R23" s="5"/>
      <c r="S23" s="5"/>
      <c r="T23" s="5"/>
    </row>
    <row r="24" spans="1:21" ht="18.75" customHeight="1" x14ac:dyDescent="0.35">
      <c r="A24" s="12">
        <v>3</v>
      </c>
      <c r="B24" s="101" t="s">
        <v>42</v>
      </c>
      <c r="C24" s="102"/>
      <c r="D24" s="88">
        <v>1130145</v>
      </c>
      <c r="E24" s="96" t="s">
        <v>43</v>
      </c>
      <c r="F24" s="97"/>
      <c r="G24" s="97"/>
      <c r="H24" s="97"/>
      <c r="I24" s="97"/>
      <c r="J24" s="97"/>
      <c r="K24" s="97"/>
      <c r="L24" s="97"/>
      <c r="M24" s="98" t="s">
        <v>41</v>
      </c>
      <c r="N24" s="99"/>
      <c r="O24" s="99"/>
      <c r="P24" s="99"/>
      <c r="Q24" s="100"/>
      <c r="R24" s="5"/>
      <c r="S24" s="5"/>
      <c r="T24" s="5"/>
    </row>
    <row r="25" spans="1:21" ht="18.75" customHeight="1" x14ac:dyDescent="0.35">
      <c r="A25" s="12">
        <v>4</v>
      </c>
      <c r="B25" s="101" t="s">
        <v>44</v>
      </c>
      <c r="C25" s="102"/>
      <c r="D25" s="88">
        <v>1130146</v>
      </c>
      <c r="E25" s="96" t="s">
        <v>37</v>
      </c>
      <c r="F25" s="97"/>
      <c r="G25" s="97"/>
      <c r="H25" s="97"/>
      <c r="I25" s="97"/>
      <c r="J25" s="97"/>
      <c r="K25" s="97"/>
      <c r="L25" s="97"/>
      <c r="M25" s="98" t="s">
        <v>38</v>
      </c>
      <c r="N25" s="99"/>
      <c r="O25" s="99"/>
      <c r="P25" s="99"/>
      <c r="Q25" s="100"/>
      <c r="R25" s="5"/>
      <c r="S25" s="5"/>
      <c r="T25" s="5"/>
    </row>
    <row r="26" spans="1:21" ht="18.75" customHeight="1" x14ac:dyDescent="0.35">
      <c r="A26" s="12">
        <v>5</v>
      </c>
      <c r="B26" s="101" t="s">
        <v>45</v>
      </c>
      <c r="C26" s="102"/>
      <c r="D26" s="88">
        <v>1150827</v>
      </c>
      <c r="E26" s="96" t="s">
        <v>46</v>
      </c>
      <c r="F26" s="97"/>
      <c r="G26" s="97"/>
      <c r="H26" s="97"/>
      <c r="I26" s="97"/>
      <c r="J26" s="97"/>
      <c r="K26" s="97"/>
      <c r="L26" s="97"/>
      <c r="M26" s="98" t="s">
        <v>47</v>
      </c>
      <c r="N26" s="99"/>
      <c r="O26" s="99"/>
      <c r="P26" s="99"/>
      <c r="Q26" s="100"/>
      <c r="R26" s="5"/>
      <c r="S26" s="5"/>
      <c r="T26" s="5"/>
    </row>
    <row r="27" spans="1:21" x14ac:dyDescent="0.35">
      <c r="A27" s="12">
        <v>6</v>
      </c>
      <c r="B27" s="101" t="s">
        <v>48</v>
      </c>
      <c r="C27" s="102"/>
      <c r="D27" s="88">
        <v>1150799</v>
      </c>
      <c r="E27" s="96" t="s">
        <v>40</v>
      </c>
      <c r="F27" s="97"/>
      <c r="G27" s="97"/>
      <c r="H27" s="97"/>
      <c r="I27" s="97"/>
      <c r="J27" s="97"/>
      <c r="K27" s="97"/>
      <c r="L27" s="97"/>
      <c r="M27" s="98" t="s">
        <v>41</v>
      </c>
      <c r="N27" s="99"/>
      <c r="O27" s="99"/>
      <c r="P27" s="99"/>
      <c r="Q27" s="100"/>
      <c r="R27" s="5"/>
      <c r="S27" s="5"/>
      <c r="T27" s="5"/>
    </row>
    <row r="28" spans="1:21" x14ac:dyDescent="0.35">
      <c r="A28" s="12">
        <v>7</v>
      </c>
      <c r="B28" s="101" t="s">
        <v>49</v>
      </c>
      <c r="C28" s="102"/>
      <c r="D28" s="88">
        <v>1150796</v>
      </c>
      <c r="E28" s="96" t="s">
        <v>43</v>
      </c>
      <c r="F28" s="97"/>
      <c r="G28" s="97"/>
      <c r="H28" s="97"/>
      <c r="I28" s="97"/>
      <c r="J28" s="97"/>
      <c r="K28" s="97"/>
      <c r="L28" s="97"/>
      <c r="M28" s="98" t="s">
        <v>41</v>
      </c>
      <c r="N28" s="99"/>
      <c r="O28" s="99"/>
      <c r="P28" s="99"/>
      <c r="Q28" s="100"/>
      <c r="R28" s="5"/>
      <c r="S28" s="5"/>
      <c r="T28" s="5"/>
    </row>
    <row r="29" spans="1:21" x14ac:dyDescent="0.35">
      <c r="A29" s="12">
        <v>8</v>
      </c>
      <c r="B29" s="101" t="s">
        <v>50</v>
      </c>
      <c r="C29" s="102"/>
      <c r="D29" s="88">
        <v>1130049</v>
      </c>
      <c r="E29" s="96" t="s">
        <v>51</v>
      </c>
      <c r="F29" s="97"/>
      <c r="G29" s="97"/>
      <c r="H29" s="97"/>
      <c r="I29" s="97"/>
      <c r="J29" s="97"/>
      <c r="K29" s="97"/>
      <c r="L29" s="97"/>
      <c r="M29" s="98" t="s">
        <v>52</v>
      </c>
      <c r="N29" s="99"/>
      <c r="O29" s="99"/>
      <c r="P29" s="99"/>
      <c r="Q29" s="100"/>
      <c r="R29" s="5"/>
      <c r="S29" s="5"/>
      <c r="T29" s="5"/>
      <c r="U29" s="5"/>
    </row>
    <row r="30" spans="1:21" x14ac:dyDescent="0.35">
      <c r="A30" s="12">
        <v>9</v>
      </c>
      <c r="B30" s="101" t="s">
        <v>53</v>
      </c>
      <c r="C30" s="102"/>
      <c r="D30" s="88">
        <v>1130046</v>
      </c>
      <c r="E30" s="96" t="s">
        <v>54</v>
      </c>
      <c r="F30" s="97"/>
      <c r="G30" s="97"/>
      <c r="H30" s="97"/>
      <c r="I30" s="97"/>
      <c r="J30" s="97"/>
      <c r="K30" s="97"/>
      <c r="L30" s="97"/>
      <c r="M30" s="98" t="s">
        <v>55</v>
      </c>
      <c r="N30" s="99"/>
      <c r="O30" s="99"/>
      <c r="P30" s="99"/>
      <c r="Q30" s="100"/>
      <c r="R30" s="5"/>
      <c r="S30" s="5"/>
      <c r="T30" s="5"/>
    </row>
    <row r="31" spans="1:21" x14ac:dyDescent="0.35">
      <c r="A31" s="12">
        <v>10</v>
      </c>
      <c r="B31" s="101" t="s">
        <v>56</v>
      </c>
      <c r="C31" s="102"/>
      <c r="D31" s="88">
        <v>1130048</v>
      </c>
      <c r="E31" s="96" t="s">
        <v>57</v>
      </c>
      <c r="F31" s="97"/>
      <c r="G31" s="97"/>
      <c r="H31" s="97"/>
      <c r="I31" s="97"/>
      <c r="J31" s="97"/>
      <c r="K31" s="97"/>
      <c r="L31" s="97"/>
      <c r="M31" s="98" t="s">
        <v>58</v>
      </c>
      <c r="N31" s="99"/>
      <c r="O31" s="99"/>
      <c r="P31" s="99"/>
      <c r="Q31" s="100"/>
      <c r="R31" s="5"/>
      <c r="S31" s="5"/>
      <c r="T31" s="5"/>
    </row>
    <row r="32" spans="1:21" x14ac:dyDescent="0.35">
      <c r="A32" s="12">
        <v>11</v>
      </c>
      <c r="B32" s="103" t="s">
        <v>59</v>
      </c>
      <c r="C32" s="104"/>
      <c r="D32" s="88">
        <v>1130047</v>
      </c>
      <c r="E32" s="96" t="s">
        <v>60</v>
      </c>
      <c r="F32" s="97"/>
      <c r="G32" s="97"/>
      <c r="H32" s="97"/>
      <c r="I32" s="97"/>
      <c r="J32" s="97"/>
      <c r="K32" s="97"/>
      <c r="L32" s="97"/>
      <c r="M32" s="98" t="s">
        <v>61</v>
      </c>
      <c r="N32" s="99"/>
      <c r="O32" s="99"/>
      <c r="P32" s="99"/>
      <c r="Q32" s="100"/>
      <c r="R32" s="5"/>
      <c r="S32" s="5"/>
      <c r="T32" s="5"/>
    </row>
    <row r="33" spans="1:21" x14ac:dyDescent="0.35">
      <c r="A33" s="12">
        <v>12</v>
      </c>
      <c r="B33" s="103" t="s">
        <v>62</v>
      </c>
      <c r="C33" s="104"/>
      <c r="D33" s="88">
        <v>1130166</v>
      </c>
      <c r="E33" s="96" t="s">
        <v>63</v>
      </c>
      <c r="F33" s="97"/>
      <c r="G33" s="97"/>
      <c r="H33" s="97"/>
      <c r="I33" s="97"/>
      <c r="J33" s="97"/>
      <c r="K33" s="97"/>
      <c r="L33" s="97"/>
      <c r="M33" s="98" t="s">
        <v>64</v>
      </c>
      <c r="N33" s="99"/>
      <c r="O33" s="99"/>
      <c r="P33" s="99"/>
      <c r="Q33" s="100"/>
      <c r="R33" s="5"/>
      <c r="S33" s="5"/>
      <c r="T33" s="5"/>
    </row>
    <row r="34" spans="1:21" ht="9.75" customHeight="1" x14ac:dyDescent="0.45">
      <c r="A34" s="12"/>
      <c r="B34" s="76"/>
      <c r="C34" s="76"/>
      <c r="D34" s="76"/>
      <c r="E34" s="76"/>
      <c r="F34" s="76"/>
      <c r="G34" s="76"/>
      <c r="H34" s="76"/>
      <c r="I34" s="77"/>
      <c r="J34" s="77"/>
      <c r="K34" s="77"/>
      <c r="L34" s="77"/>
      <c r="M34" s="77"/>
      <c r="N34" s="77"/>
      <c r="O34" s="77"/>
      <c r="P34" s="78"/>
      <c r="Q34" s="78"/>
      <c r="R34" s="13"/>
      <c r="S34" s="2"/>
      <c r="T34" s="2"/>
    </row>
    <row r="35" spans="1:21" ht="80.25" customHeight="1" x14ac:dyDescent="0.45">
      <c r="A35" s="6"/>
      <c r="B35" s="89" t="s">
        <v>26</v>
      </c>
      <c r="C35" s="89"/>
      <c r="D35" s="89"/>
      <c r="E35" s="89"/>
      <c r="F35" s="89"/>
      <c r="G35" s="89"/>
      <c r="H35" s="89"/>
      <c r="I35" s="89"/>
      <c r="J35" s="89"/>
      <c r="K35" s="89"/>
      <c r="L35" s="89"/>
      <c r="M35" s="89"/>
      <c r="N35" s="89"/>
      <c r="O35" s="89"/>
      <c r="P35" s="89"/>
      <c r="Q35" s="89"/>
      <c r="R35" s="5"/>
      <c r="S35" s="5"/>
      <c r="T35" s="2"/>
    </row>
    <row r="36" spans="1:21" ht="9" customHeight="1" thickBot="1" x14ac:dyDescent="0.4"/>
    <row r="37" spans="1:21" s="35" customFormat="1" ht="41.25" customHeight="1" thickBot="1" x14ac:dyDescent="0.4">
      <c r="B37" s="122" t="s">
        <v>21</v>
      </c>
      <c r="C37" s="123"/>
      <c r="D37" s="123"/>
      <c r="E37" s="123"/>
      <c r="F37" s="123"/>
      <c r="G37" s="124"/>
      <c r="H37" s="36"/>
      <c r="I37" s="140" t="s">
        <v>29</v>
      </c>
      <c r="J37" s="141"/>
      <c r="K37" s="141"/>
      <c r="L37" s="141"/>
      <c r="M37" s="141"/>
      <c r="N37" s="141"/>
      <c r="O37" s="141"/>
      <c r="P37" s="141"/>
      <c r="Q37" s="142"/>
      <c r="R37" s="34"/>
      <c r="S37" s="125" t="s">
        <v>22</v>
      </c>
      <c r="T37" s="126"/>
    </row>
    <row r="38" spans="1:21" ht="15" customHeight="1" x14ac:dyDescent="0.35">
      <c r="A38" s="8"/>
      <c r="B38" s="116" t="s">
        <v>9</v>
      </c>
      <c r="C38" s="117"/>
      <c r="D38" s="117"/>
      <c r="E38" s="117"/>
      <c r="F38" s="117"/>
      <c r="G38" s="118"/>
      <c r="H38" s="25"/>
      <c r="I38" s="133" t="s">
        <v>30</v>
      </c>
      <c r="J38" s="134"/>
      <c r="K38" s="134"/>
      <c r="L38" s="134"/>
      <c r="M38" s="134"/>
      <c r="N38" s="134"/>
      <c r="O38" s="134"/>
      <c r="P38" s="134"/>
      <c r="Q38" s="135"/>
      <c r="R38" s="37"/>
      <c r="S38" s="127" t="s">
        <v>27</v>
      </c>
      <c r="T38" s="128"/>
    </row>
    <row r="39" spans="1:21" ht="81.75" customHeight="1" thickBot="1" x14ac:dyDescent="0.4">
      <c r="A39" s="8"/>
      <c r="B39" s="119" t="s">
        <v>11</v>
      </c>
      <c r="C39" s="120"/>
      <c r="D39" s="120"/>
      <c r="E39" s="120"/>
      <c r="F39" s="120"/>
      <c r="G39" s="121"/>
      <c r="H39" s="26"/>
      <c r="I39" s="136"/>
      <c r="J39" s="137"/>
      <c r="K39" s="137"/>
      <c r="L39" s="137"/>
      <c r="M39" s="137"/>
      <c r="N39" s="137"/>
      <c r="O39" s="137"/>
      <c r="P39" s="137"/>
      <c r="Q39" s="138"/>
      <c r="R39" s="38"/>
      <c r="S39" s="129"/>
      <c r="T39" s="130"/>
    </row>
    <row r="40" spans="1:21" s="18" customFormat="1" ht="123" customHeight="1" x14ac:dyDescent="0.35">
      <c r="A40" s="41"/>
      <c r="B40" s="42" t="s">
        <v>7</v>
      </c>
      <c r="C40" s="43" t="s">
        <v>8</v>
      </c>
      <c r="D40" s="43" t="s">
        <v>5</v>
      </c>
      <c r="E40" s="44" t="s">
        <v>12</v>
      </c>
      <c r="F40" s="44" t="s">
        <v>13</v>
      </c>
      <c r="G40" s="45" t="s">
        <v>18</v>
      </c>
      <c r="H40" s="64"/>
      <c r="I40" s="131" t="s">
        <v>17</v>
      </c>
      <c r="J40" s="132"/>
      <c r="K40" s="132"/>
      <c r="L40" s="132"/>
      <c r="M40" s="132"/>
      <c r="N40" s="131" t="s">
        <v>19</v>
      </c>
      <c r="O40" s="139"/>
      <c r="P40" s="132" t="s">
        <v>20</v>
      </c>
      <c r="Q40" s="139"/>
      <c r="R40" s="67"/>
      <c r="S40" s="46" t="s">
        <v>33</v>
      </c>
      <c r="T40" s="47" t="s">
        <v>28</v>
      </c>
    </row>
    <row r="41" spans="1:21" ht="29.15" customHeight="1" x14ac:dyDescent="0.35">
      <c r="A41" s="12">
        <v>1</v>
      </c>
      <c r="B41" s="39" t="str">
        <f>B22</f>
        <v>AMN</v>
      </c>
      <c r="C41" s="40">
        <f>D22</f>
        <v>10104</v>
      </c>
      <c r="D41" s="40" t="str">
        <f>E22</f>
        <v>Griffith &amp; MIA TV1</v>
      </c>
      <c r="E41" s="55">
        <v>6570</v>
      </c>
      <c r="F41" s="55">
        <v>6568.57</v>
      </c>
      <c r="G41" s="56">
        <f t="shared" ref="G41:G52" si="0">IF(ISERROR(F41/E41)," ",F41/E41)</f>
        <v>0.9997823439878234</v>
      </c>
      <c r="H41" s="65"/>
      <c r="I41" s="53"/>
      <c r="J41" s="70" t="s">
        <v>15</v>
      </c>
      <c r="K41" s="69">
        <v>37</v>
      </c>
      <c r="L41" s="70" t="s">
        <v>14</v>
      </c>
      <c r="M41" s="71">
        <f t="shared" ref="M41:M52" si="1">IF(I41+K41&gt;0,(I41*60+K41)/60,"  ")</f>
        <v>0.6166666666666667</v>
      </c>
      <c r="N41" s="72">
        <f t="shared" ref="N41:N52" si="2">IF(ISERROR(O41/24)," ",O41/24)</f>
        <v>3.3888888888901014E-2</v>
      </c>
      <c r="O41" s="73">
        <f t="shared" ref="O41:O52" si="3">IF(ISERROR(IF(M41&gt;0,E41*T41-F41-M41))," ",E41*T41-F41-M41)</f>
        <v>0.81333333333362434</v>
      </c>
      <c r="P41" s="52">
        <f t="shared" ref="P41:P52" si="4">IF(ISERROR(Q41/24)," ",Q41/24)</f>
        <v>5.9583333333345458E-2</v>
      </c>
      <c r="Q41" s="73">
        <f t="shared" ref="Q41:Q52" si="5">IF(ISERROR(IF(M41&gt;0,M41+O41)),"  ",M41+O41)</f>
        <v>1.430000000000291</v>
      </c>
      <c r="R41" s="68"/>
      <c r="S41" s="57"/>
      <c r="T41" s="51">
        <v>1</v>
      </c>
      <c r="U41" s="58"/>
    </row>
    <row r="42" spans="1:21" ht="29.15" customHeight="1" x14ac:dyDescent="0.35">
      <c r="A42" s="12">
        <v>2</v>
      </c>
      <c r="B42" s="39" t="str">
        <f>B23</f>
        <v>SDS</v>
      </c>
      <c r="C42" s="40">
        <f>D23</f>
        <v>1130144</v>
      </c>
      <c r="D42" s="40" t="str">
        <f>E23</f>
        <v>Mt Gambier/South East TV1</v>
      </c>
      <c r="E42" s="55">
        <v>6570</v>
      </c>
      <c r="F42" s="55">
        <v>6569.45</v>
      </c>
      <c r="G42" s="56">
        <f t="shared" si="0"/>
        <v>0.99991628614916284</v>
      </c>
      <c r="H42" s="65"/>
      <c r="I42" s="53"/>
      <c r="J42" s="70" t="s">
        <v>15</v>
      </c>
      <c r="K42" s="69">
        <v>33</v>
      </c>
      <c r="L42" s="70" t="s">
        <v>14</v>
      </c>
      <c r="M42" s="71">
        <f t="shared" si="1"/>
        <v>0.55000000000000004</v>
      </c>
      <c r="N42" s="72">
        <f t="shared" si="2"/>
        <v>7.5772721430666934E-15</v>
      </c>
      <c r="O42" s="73">
        <f t="shared" si="3"/>
        <v>1.8185453143360064E-13</v>
      </c>
      <c r="P42" s="52">
        <f t="shared" si="4"/>
        <v>2.2916666666674246E-2</v>
      </c>
      <c r="Q42" s="73">
        <f t="shared" si="5"/>
        <v>0.5500000000001819</v>
      </c>
      <c r="R42" s="68"/>
      <c r="S42" s="57"/>
      <c r="T42" s="51">
        <v>1</v>
      </c>
      <c r="U42" s="58"/>
    </row>
    <row r="43" spans="1:21" ht="29.15" customHeight="1" x14ac:dyDescent="0.35">
      <c r="A43" s="12">
        <v>3</v>
      </c>
      <c r="B43" s="39" t="str">
        <f>B24</f>
        <v>RDS</v>
      </c>
      <c r="C43" s="40">
        <f>D24</f>
        <v>1130145</v>
      </c>
      <c r="D43" s="40" t="str">
        <f>E24</f>
        <v>Riverland TV1</v>
      </c>
      <c r="E43" s="55">
        <v>6570</v>
      </c>
      <c r="F43" s="55">
        <v>6569.45</v>
      </c>
      <c r="G43" s="56">
        <f t="shared" si="0"/>
        <v>0.99991628614916284</v>
      </c>
      <c r="H43" s="65"/>
      <c r="I43" s="53"/>
      <c r="J43" s="70" t="s">
        <v>15</v>
      </c>
      <c r="K43" s="69">
        <v>33</v>
      </c>
      <c r="L43" s="70" t="s">
        <v>14</v>
      </c>
      <c r="M43" s="71">
        <f t="shared" si="1"/>
        <v>0.55000000000000004</v>
      </c>
      <c r="N43" s="72">
        <f t="shared" si="2"/>
        <v>7.5772721430666934E-15</v>
      </c>
      <c r="O43" s="73">
        <f t="shared" si="3"/>
        <v>1.8185453143360064E-13</v>
      </c>
      <c r="P43" s="52">
        <f t="shared" si="4"/>
        <v>2.2916666666674246E-2</v>
      </c>
      <c r="Q43" s="73">
        <f t="shared" si="5"/>
        <v>0.5500000000001819</v>
      </c>
      <c r="R43" s="54"/>
      <c r="S43" s="57"/>
      <c r="T43" s="51">
        <v>1</v>
      </c>
      <c r="U43" s="58"/>
    </row>
    <row r="44" spans="1:21" ht="29.15" customHeight="1" x14ac:dyDescent="0.35">
      <c r="A44" s="12">
        <v>4</v>
      </c>
      <c r="B44" s="39" t="str">
        <f>B25</f>
        <v>MDN</v>
      </c>
      <c r="C44" s="40">
        <f>D25</f>
        <v>1130146</v>
      </c>
      <c r="D44" s="40" t="str">
        <f>E25</f>
        <v>Griffith &amp; MIA TV1</v>
      </c>
      <c r="E44" s="55">
        <v>6570</v>
      </c>
      <c r="F44" s="55">
        <v>6569.0852999999997</v>
      </c>
      <c r="G44" s="56">
        <f t="shared" si="0"/>
        <v>0.99986077625570768</v>
      </c>
      <c r="H44" s="66"/>
      <c r="I44" s="53"/>
      <c r="J44" s="70" t="s">
        <v>15</v>
      </c>
      <c r="K44" s="69">
        <v>40</v>
      </c>
      <c r="L44" s="70" t="s">
        <v>14</v>
      </c>
      <c r="M44" s="71">
        <f t="shared" si="1"/>
        <v>0.66666666666666663</v>
      </c>
      <c r="N44" s="72">
        <f t="shared" si="2"/>
        <v>1.033472222223332E-2</v>
      </c>
      <c r="O44" s="73">
        <f t="shared" si="3"/>
        <v>0.24803333333359967</v>
      </c>
      <c r="P44" s="52">
        <f t="shared" si="4"/>
        <v>3.8112500000011096E-2</v>
      </c>
      <c r="Q44" s="73">
        <f t="shared" si="5"/>
        <v>0.9147000000002663</v>
      </c>
      <c r="R44" s="54"/>
      <c r="S44" s="57"/>
      <c r="T44" s="51">
        <v>1</v>
      </c>
      <c r="U44" s="58"/>
    </row>
    <row r="45" spans="1:21" ht="29.15" customHeight="1" x14ac:dyDescent="0.35">
      <c r="A45" s="12">
        <v>5</v>
      </c>
      <c r="B45" s="39" t="str">
        <f>B26</f>
        <v>MDV</v>
      </c>
      <c r="C45" s="40">
        <f>D26</f>
        <v>1150827</v>
      </c>
      <c r="D45" s="40" t="str">
        <f>E26</f>
        <v>Mildura/Sunraysia TV1</v>
      </c>
      <c r="E45" s="55">
        <v>6570</v>
      </c>
      <c r="F45" s="55">
        <v>6569.1059999999998</v>
      </c>
      <c r="G45" s="56">
        <f t="shared" si="0"/>
        <v>0.99986392694063919</v>
      </c>
      <c r="H45" s="66"/>
      <c r="I45" s="53"/>
      <c r="J45" s="70" t="s">
        <v>15</v>
      </c>
      <c r="K45" s="69">
        <v>39</v>
      </c>
      <c r="L45" s="70" t="s">
        <v>14</v>
      </c>
      <c r="M45" s="71">
        <f t="shared" si="1"/>
        <v>0.65</v>
      </c>
      <c r="N45" s="72">
        <f t="shared" si="2"/>
        <v>1.0166666666676366E-2</v>
      </c>
      <c r="O45" s="73">
        <f t="shared" si="3"/>
        <v>0.24400000000023281</v>
      </c>
      <c r="P45" s="52">
        <f t="shared" si="4"/>
        <v>3.7250000000009699E-2</v>
      </c>
      <c r="Q45" s="73">
        <f t="shared" si="5"/>
        <v>0.89400000000023283</v>
      </c>
      <c r="R45" s="54"/>
      <c r="S45" s="57"/>
      <c r="T45" s="51">
        <v>1</v>
      </c>
      <c r="U45" s="58"/>
    </row>
    <row r="46" spans="1:21" ht="29.15" customHeight="1" x14ac:dyDescent="0.35">
      <c r="A46" s="12">
        <v>6</v>
      </c>
      <c r="B46" s="39" t="str">
        <f>B27</f>
        <v>MGS</v>
      </c>
      <c r="C46" s="40">
        <f>D27</f>
        <v>1150799</v>
      </c>
      <c r="D46" s="40" t="str">
        <f>E27</f>
        <v>Mt Gambier/South East TV1</v>
      </c>
      <c r="E46" s="55">
        <v>6570</v>
      </c>
      <c r="F46" s="55">
        <v>6569.1706999999997</v>
      </c>
      <c r="G46" s="56">
        <f t="shared" si="0"/>
        <v>0.9998737747336377</v>
      </c>
      <c r="H46" s="66"/>
      <c r="I46" s="53"/>
      <c r="J46" s="70" t="s">
        <v>15</v>
      </c>
      <c r="K46" s="69">
        <v>38</v>
      </c>
      <c r="L46" s="70" t="s">
        <v>14</v>
      </c>
      <c r="M46" s="71">
        <f t="shared" si="1"/>
        <v>0.6333333333333333</v>
      </c>
      <c r="N46" s="72">
        <f t="shared" si="2"/>
        <v>8.1652777777915433E-3</v>
      </c>
      <c r="O46" s="73">
        <f t="shared" si="3"/>
        <v>0.19596666666699702</v>
      </c>
      <c r="P46" s="52">
        <f t="shared" si="4"/>
        <v>3.455416666668043E-2</v>
      </c>
      <c r="Q46" s="73">
        <f t="shared" si="5"/>
        <v>0.82930000000033033</v>
      </c>
      <c r="R46" s="54"/>
      <c r="S46" s="57"/>
      <c r="T46" s="51">
        <v>1</v>
      </c>
    </row>
    <row r="47" spans="1:21" ht="29.15" customHeight="1" x14ac:dyDescent="0.35">
      <c r="A47" s="12">
        <v>7</v>
      </c>
      <c r="B47" s="39" t="str">
        <f>B28</f>
        <v>LRS</v>
      </c>
      <c r="C47" s="40">
        <f>D28</f>
        <v>1150796</v>
      </c>
      <c r="D47" s="40" t="str">
        <f>E28</f>
        <v>Riverland TV1</v>
      </c>
      <c r="E47" s="55">
        <v>6570</v>
      </c>
      <c r="F47" s="55">
        <v>6569.1706999999997</v>
      </c>
      <c r="G47" s="56">
        <f t="shared" si="0"/>
        <v>0.9998737747336377</v>
      </c>
      <c r="H47" s="66"/>
      <c r="I47" s="53"/>
      <c r="J47" s="70" t="s">
        <v>15</v>
      </c>
      <c r="K47" s="69">
        <v>38</v>
      </c>
      <c r="L47" s="70" t="s">
        <v>14</v>
      </c>
      <c r="M47" s="71">
        <f t="shared" si="1"/>
        <v>0.6333333333333333</v>
      </c>
      <c r="N47" s="72">
        <f t="shared" si="2"/>
        <v>8.1652777777915433E-3</v>
      </c>
      <c r="O47" s="73">
        <f t="shared" si="3"/>
        <v>0.19596666666699702</v>
      </c>
      <c r="P47" s="52">
        <f t="shared" si="4"/>
        <v>3.455416666668043E-2</v>
      </c>
      <c r="Q47" s="73">
        <f t="shared" si="5"/>
        <v>0.82930000000033033</v>
      </c>
      <c r="R47" s="54"/>
      <c r="S47" s="57"/>
      <c r="T47" s="51">
        <v>1</v>
      </c>
    </row>
    <row r="48" spans="1:21" ht="29.15" customHeight="1" x14ac:dyDescent="0.35">
      <c r="A48" s="12">
        <v>8</v>
      </c>
      <c r="B48" s="39" t="str">
        <f>B29</f>
        <v>SDW</v>
      </c>
      <c r="C48" s="40">
        <f>D29</f>
        <v>1130049</v>
      </c>
      <c r="D48" s="40" t="str">
        <f>E29</f>
        <v>South West &amp; Great Southern TV1</v>
      </c>
      <c r="E48" s="55">
        <v>6570</v>
      </c>
      <c r="F48" s="55">
        <v>6569.1133</v>
      </c>
      <c r="G48" s="56">
        <f t="shared" si="0"/>
        <v>0.99986503805175042</v>
      </c>
      <c r="H48" s="66"/>
      <c r="I48" s="53"/>
      <c r="J48" s="70" t="s">
        <v>15</v>
      </c>
      <c r="K48" s="69">
        <v>36</v>
      </c>
      <c r="L48" s="70" t="s">
        <v>14</v>
      </c>
      <c r="M48" s="71">
        <f t="shared" si="1"/>
        <v>0.6</v>
      </c>
      <c r="N48" s="72">
        <f t="shared" si="2"/>
        <v>1.1945833333334122E-2</v>
      </c>
      <c r="O48" s="73">
        <f t="shared" si="3"/>
        <v>0.28670000000001894</v>
      </c>
      <c r="P48" s="52">
        <f t="shared" si="4"/>
        <v>3.6945833333334122E-2</v>
      </c>
      <c r="Q48" s="73">
        <f t="shared" si="5"/>
        <v>0.88670000000001892</v>
      </c>
      <c r="R48" s="54"/>
      <c r="S48" s="57"/>
      <c r="T48" s="51">
        <v>1</v>
      </c>
    </row>
    <row r="49" spans="1:21" ht="29.15" customHeight="1" x14ac:dyDescent="0.35">
      <c r="A49" s="12">
        <v>9</v>
      </c>
      <c r="B49" s="39" t="str">
        <f>B30</f>
        <v>GDW</v>
      </c>
      <c r="C49" s="40">
        <f>D30</f>
        <v>1130046</v>
      </c>
      <c r="D49" s="40" t="str">
        <f>E30</f>
        <v>Geraldton TV1</v>
      </c>
      <c r="E49" s="55">
        <v>6570</v>
      </c>
      <c r="F49" s="55">
        <v>6569.1133</v>
      </c>
      <c r="G49" s="56">
        <f t="shared" si="0"/>
        <v>0.99986503805175042</v>
      </c>
      <c r="H49" s="66"/>
      <c r="I49" s="53"/>
      <c r="J49" s="70" t="s">
        <v>15</v>
      </c>
      <c r="K49" s="69">
        <v>36</v>
      </c>
      <c r="L49" s="70" t="s">
        <v>14</v>
      </c>
      <c r="M49" s="71">
        <f t="shared" si="1"/>
        <v>0.6</v>
      </c>
      <c r="N49" s="72">
        <f t="shared" si="2"/>
        <v>1.1945833333334122E-2</v>
      </c>
      <c r="O49" s="73">
        <f t="shared" si="3"/>
        <v>0.28670000000001894</v>
      </c>
      <c r="P49" s="52">
        <f t="shared" si="4"/>
        <v>3.6945833333334122E-2</v>
      </c>
      <c r="Q49" s="73">
        <f t="shared" si="5"/>
        <v>0.88670000000001892</v>
      </c>
      <c r="R49" s="54"/>
      <c r="S49" s="57"/>
      <c r="T49" s="51">
        <v>1</v>
      </c>
    </row>
    <row r="50" spans="1:21" ht="29.15" customHeight="1" x14ac:dyDescent="0.35">
      <c r="A50" s="12">
        <v>10</v>
      </c>
      <c r="B50" s="39" t="str">
        <f>B31</f>
        <v>VDW</v>
      </c>
      <c r="C50" s="40">
        <f>D31</f>
        <v>1130048</v>
      </c>
      <c r="D50" s="40" t="str">
        <f>E31</f>
        <v>Kalgoorlie TV1</v>
      </c>
      <c r="E50" s="55">
        <v>6570</v>
      </c>
      <c r="F50" s="55">
        <v>6569.1133</v>
      </c>
      <c r="G50" s="56">
        <f t="shared" si="0"/>
        <v>0.99986503805175042</v>
      </c>
      <c r="H50" s="66"/>
      <c r="I50" s="53"/>
      <c r="J50" s="70" t="s">
        <v>15</v>
      </c>
      <c r="K50" s="69">
        <v>36</v>
      </c>
      <c r="L50" s="70" t="s">
        <v>14</v>
      </c>
      <c r="M50" s="71">
        <f t="shared" si="1"/>
        <v>0.6</v>
      </c>
      <c r="N50" s="72">
        <f t="shared" si="2"/>
        <v>1.1945833333334122E-2</v>
      </c>
      <c r="O50" s="73">
        <f t="shared" si="3"/>
        <v>0.28670000000001894</v>
      </c>
      <c r="P50" s="52">
        <f t="shared" si="4"/>
        <v>3.6945833333334122E-2</v>
      </c>
      <c r="Q50" s="73">
        <f t="shared" si="5"/>
        <v>0.88670000000001892</v>
      </c>
      <c r="R50" s="54"/>
      <c r="S50" s="57"/>
      <c r="T50" s="51">
        <v>1</v>
      </c>
    </row>
    <row r="51" spans="1:21" ht="29.15" customHeight="1" x14ac:dyDescent="0.35">
      <c r="A51" s="12">
        <v>11</v>
      </c>
      <c r="B51" s="39" t="str">
        <f>B32</f>
        <v>WDW</v>
      </c>
      <c r="C51" s="40">
        <f>D32</f>
        <v>1130047</v>
      </c>
      <c r="D51" s="40" t="str">
        <f>E32</f>
        <v>Western Zone TV1</v>
      </c>
      <c r="E51" s="55">
        <v>6570</v>
      </c>
      <c r="F51" s="55">
        <v>6569.1133</v>
      </c>
      <c r="G51" s="56">
        <f t="shared" si="0"/>
        <v>0.99986503805175042</v>
      </c>
      <c r="H51" s="66"/>
      <c r="I51" s="53"/>
      <c r="J51" s="70" t="s">
        <v>15</v>
      </c>
      <c r="K51" s="69">
        <v>36</v>
      </c>
      <c r="L51" s="70" t="s">
        <v>14</v>
      </c>
      <c r="M51" s="71">
        <f t="shared" si="1"/>
        <v>0.6</v>
      </c>
      <c r="N51" s="72">
        <f t="shared" si="2"/>
        <v>1.1945833333334122E-2</v>
      </c>
      <c r="O51" s="73">
        <f t="shared" si="3"/>
        <v>0.28670000000001894</v>
      </c>
      <c r="P51" s="52">
        <f t="shared" si="4"/>
        <v>3.6945833333334122E-2</v>
      </c>
      <c r="Q51" s="73">
        <f t="shared" si="5"/>
        <v>0.88670000000001892</v>
      </c>
      <c r="R51" s="54"/>
      <c r="S51" s="57"/>
      <c r="T51" s="51">
        <v>1</v>
      </c>
    </row>
    <row r="52" spans="1:21" ht="29.15" customHeight="1" x14ac:dyDescent="0.35">
      <c r="A52" s="12">
        <v>12</v>
      </c>
      <c r="B52" s="39" t="str">
        <f>B33</f>
        <v>SVW</v>
      </c>
      <c r="C52" s="40">
        <f>D33</f>
        <v>1130166</v>
      </c>
      <c r="D52" s="40" t="str">
        <f>E33</f>
        <v>Western Australia TV3</v>
      </c>
      <c r="E52" s="55">
        <v>6570</v>
      </c>
      <c r="F52" s="55">
        <v>6569.1133</v>
      </c>
      <c r="G52" s="56">
        <f t="shared" si="0"/>
        <v>0.99986503805175042</v>
      </c>
      <c r="H52" s="66"/>
      <c r="I52" s="53"/>
      <c r="J52" s="70" t="s">
        <v>15</v>
      </c>
      <c r="K52" s="69">
        <v>36</v>
      </c>
      <c r="L52" s="70" t="s">
        <v>14</v>
      </c>
      <c r="M52" s="71">
        <f t="shared" si="1"/>
        <v>0.6</v>
      </c>
      <c r="N52" s="72">
        <f t="shared" si="2"/>
        <v>1.1945833333334122E-2</v>
      </c>
      <c r="O52" s="73">
        <f t="shared" si="3"/>
        <v>0.28670000000001894</v>
      </c>
      <c r="P52" s="52">
        <f t="shared" si="4"/>
        <v>3.6945833333334122E-2</v>
      </c>
      <c r="Q52" s="73">
        <f t="shared" si="5"/>
        <v>0.88670000000001892</v>
      </c>
      <c r="R52" s="54"/>
      <c r="S52" s="57"/>
      <c r="T52" s="51">
        <v>1</v>
      </c>
    </row>
    <row r="53" spans="1:21" ht="30" customHeight="1" thickBot="1" x14ac:dyDescent="0.4">
      <c r="A53" s="12"/>
      <c r="B53" s="79"/>
      <c r="C53" s="79"/>
      <c r="D53" s="79"/>
      <c r="E53" s="80"/>
      <c r="F53" s="80"/>
      <c r="G53" s="81"/>
      <c r="H53" s="82"/>
      <c r="I53" s="83"/>
      <c r="J53" s="83"/>
      <c r="K53" s="83"/>
      <c r="L53" s="82"/>
      <c r="M53" s="82"/>
      <c r="N53" s="79"/>
      <c r="O53" s="79"/>
      <c r="P53" s="84"/>
      <c r="Q53" s="84"/>
      <c r="R53" s="79"/>
      <c r="S53" s="79"/>
      <c r="T53" s="85"/>
    </row>
    <row r="54" spans="1:21" s="4" customFormat="1" ht="30" customHeight="1" thickBot="1" x14ac:dyDescent="0.4">
      <c r="A54" s="75"/>
      <c r="B54" s="143" t="s">
        <v>32</v>
      </c>
      <c r="C54" s="144"/>
      <c r="D54" s="144"/>
      <c r="E54" s="144"/>
      <c r="F54" s="144"/>
      <c r="G54" s="144"/>
      <c r="H54" s="144"/>
      <c r="I54" s="144"/>
      <c r="J54" s="144"/>
      <c r="K54" s="144"/>
      <c r="L54" s="144"/>
      <c r="M54" s="144"/>
      <c r="N54" s="144"/>
      <c r="O54" s="144"/>
      <c r="P54" s="144"/>
      <c r="Q54" s="144"/>
      <c r="R54" s="144"/>
      <c r="S54" s="144"/>
      <c r="T54" s="145"/>
    </row>
    <row r="55" spans="1:21" ht="112.15" customHeight="1" thickBot="1" x14ac:dyDescent="0.4">
      <c r="A55" s="23"/>
      <c r="B55" s="110" t="s">
        <v>34</v>
      </c>
      <c r="C55" s="111"/>
      <c r="D55" s="111"/>
      <c r="E55" s="111"/>
      <c r="F55" s="111"/>
      <c r="G55" s="111"/>
      <c r="H55" s="111"/>
      <c r="I55" s="111"/>
      <c r="J55" s="111"/>
      <c r="K55" s="111"/>
      <c r="L55" s="111"/>
      <c r="M55" s="111"/>
      <c r="N55" s="111"/>
      <c r="O55" s="111"/>
      <c r="P55" s="111"/>
      <c r="Q55" s="111"/>
      <c r="R55" s="111"/>
      <c r="S55" s="111"/>
      <c r="T55" s="112"/>
      <c r="U55" s="7"/>
    </row>
    <row r="56" spans="1:21" ht="283.5" customHeight="1" thickBot="1" x14ac:dyDescent="0.4">
      <c r="A56" s="11"/>
      <c r="B56" s="113" t="s">
        <v>65</v>
      </c>
      <c r="C56" s="114"/>
      <c r="D56" s="114"/>
      <c r="E56" s="114"/>
      <c r="F56" s="114"/>
      <c r="G56" s="114"/>
      <c r="H56" s="114"/>
      <c r="I56" s="114"/>
      <c r="J56" s="114"/>
      <c r="K56" s="114"/>
      <c r="L56" s="114"/>
      <c r="M56" s="114"/>
      <c r="N56" s="114"/>
      <c r="O56" s="114"/>
      <c r="P56" s="114"/>
      <c r="Q56" s="114"/>
      <c r="R56" s="114"/>
      <c r="S56" s="114"/>
      <c r="T56" s="115"/>
      <c r="U56" s="7"/>
    </row>
  </sheetData>
  <sheetProtection sheet="1" selectLockedCells="1"/>
  <mergeCells count="66">
    <mergeCell ref="B16:C16"/>
    <mergeCell ref="B21:C21"/>
    <mergeCell ref="B15:Q15"/>
    <mergeCell ref="E16:Q16"/>
    <mergeCell ref="E17:Q17"/>
    <mergeCell ref="M21:Q21"/>
    <mergeCell ref="B20:Q20"/>
    <mergeCell ref="B17:C17"/>
    <mergeCell ref="B26:C26"/>
    <mergeCell ref="B27:C27"/>
    <mergeCell ref="B28:C28"/>
    <mergeCell ref="B22:C22"/>
    <mergeCell ref="B23:C23"/>
    <mergeCell ref="B24:C24"/>
    <mergeCell ref="B25:C25"/>
    <mergeCell ref="B29:C29"/>
    <mergeCell ref="B31:C31"/>
    <mergeCell ref="B55:T55"/>
    <mergeCell ref="B56:T56"/>
    <mergeCell ref="B38:G38"/>
    <mergeCell ref="B39:G39"/>
    <mergeCell ref="B37:G37"/>
    <mergeCell ref="S37:T37"/>
    <mergeCell ref="S38:T39"/>
    <mergeCell ref="I40:M40"/>
    <mergeCell ref="I38:Q39"/>
    <mergeCell ref="P40:Q40"/>
    <mergeCell ref="N40:O40"/>
    <mergeCell ref="I37:Q37"/>
    <mergeCell ref="B54:T54"/>
    <mergeCell ref="B30:C30"/>
    <mergeCell ref="B32:C32"/>
    <mergeCell ref="B33:C33"/>
    <mergeCell ref="B19:Q19"/>
    <mergeCell ref="M22:Q22"/>
    <mergeCell ref="M23:Q23"/>
    <mergeCell ref="M24:Q24"/>
    <mergeCell ref="M25:Q25"/>
    <mergeCell ref="M26:Q26"/>
    <mergeCell ref="E21:L21"/>
    <mergeCell ref="E22:L22"/>
    <mergeCell ref="E23:L23"/>
    <mergeCell ref="E24:L24"/>
    <mergeCell ref="E25:L25"/>
    <mergeCell ref="E26:L26"/>
    <mergeCell ref="E27:L27"/>
    <mergeCell ref="E28:L28"/>
    <mergeCell ref="E29:L29"/>
    <mergeCell ref="E30:L30"/>
    <mergeCell ref="E31:L31"/>
    <mergeCell ref="E32:L32"/>
    <mergeCell ref="E33:L33"/>
    <mergeCell ref="B35:Q35"/>
    <mergeCell ref="B11:Q11"/>
    <mergeCell ref="B13:Q13"/>
    <mergeCell ref="B3:Q4"/>
    <mergeCell ref="B7:Q7"/>
    <mergeCell ref="B8:Q8"/>
    <mergeCell ref="B9:Q9"/>
    <mergeCell ref="M27:Q27"/>
    <mergeCell ref="M28:Q28"/>
    <mergeCell ref="M29:Q29"/>
    <mergeCell ref="M30:Q30"/>
    <mergeCell ref="M31:Q31"/>
    <mergeCell ref="M32:Q32"/>
    <mergeCell ref="M33:Q33"/>
  </mergeCells>
  <conditionalFormatting sqref="J41:J52">
    <cfRule type="notContainsText" priority="5" operator="notContains" text="hrs">
      <formula>ISERROR(SEARCH("hrs",J41))</formula>
    </cfRule>
    <cfRule type="notContainsText" priority="6" operator="notContains" text="hrs">
      <formula>ISERROR(SEARCH("hrs",J41))</formula>
    </cfRule>
  </conditionalFormatting>
  <dataValidations count="1">
    <dataValidation type="custom" allowBlank="1" showInputMessage="1" showErrorMessage="1" sqref="J41"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rowBreaks count="2" manualBreakCount="2">
    <brk id="35" max="19" man="1"/>
    <brk id="5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AM7W7QW6R7VW-674487575-5016</_dlc_DocId>
    <_dlc_DocIdUrl xmlns="d71819ef-55b9-420a-86a4-d36bc037540e">
      <Url>http://collaboration/organisation/cccd/CCB/MOD/_layouts/15/DocIdRedir.aspx?ID=AM7W7QW6R7VW-674487575-5016</Url>
      <Description>AM7W7QW6R7VW-674487575-5016</Description>
    </_dlc_DocIdUrl>
  </documentManagement>
</p:properties>
</file>

<file path=customXml/itemProps1.xml><?xml version="1.0" encoding="utf-8"?>
<ds:datastoreItem xmlns:ds="http://schemas.openxmlformats.org/officeDocument/2006/customXml" ds:itemID="{2EA1BAC3-3352-43D2-AC61-667308E6D3AE}"/>
</file>

<file path=customXml/itemProps2.xml><?xml version="1.0" encoding="utf-8"?>
<ds:datastoreItem xmlns:ds="http://schemas.openxmlformats.org/officeDocument/2006/customXml" ds:itemID="{EDBB89B1-9679-42E9-A347-F9E4790E0839}"/>
</file>

<file path=customXml/itemProps3.xml><?xml version="1.0" encoding="utf-8"?>
<ds:datastoreItem xmlns:ds="http://schemas.openxmlformats.org/officeDocument/2006/customXml" ds:itemID="{9A757B00-661A-4FE4-95C9-3A49EEE7E32C}"/>
</file>

<file path=customXml/itemProps4.xml><?xml version="1.0" encoding="utf-8"?>
<ds:datastoreItem xmlns:ds="http://schemas.openxmlformats.org/officeDocument/2006/customXml" ds:itemID="{3614CA15-327F-43FB-BD9F-6A73EE4B8A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2018-12-18T06:51:40Z</dcterms:created>
  <dcterms:modified xsi:type="dcterms:W3CDTF">2018-12-18T06:52:08Z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b9f2d126-1d9e-4a13-a17e-d545fd724756</vt:lpwstr>
  </property>
  <property fmtid="{D5CDD505-2E9C-101B-9397-08002B2CF9AE}" pid="3" name="ContentTypeId">
    <vt:lpwstr>0x010100C3F99C8C096DCE4E86DD43B0E41819A8</vt:lpwstr>
  </property>
</Properties>
</file>